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nickiy\Desktop\ФИНЭК 2020\По новому сайту\Наполнение сайта\Домницкий\Сычев 2\"/>
    </mc:Choice>
  </mc:AlternateContent>
  <xr:revisionPtr revIDLastSave="0" documentId="8_{FE0E083D-3653-4DEF-B7CD-E830B7FC495C}" xr6:coauthVersionLast="45" xr6:coauthVersionMax="45" xr10:uidLastSave="{00000000-0000-0000-0000-000000000000}"/>
  <bookViews>
    <workbookView xWindow="2385" yWindow="1290" windowWidth="21480" windowHeight="13815" activeTab="1" xr2:uid="{00000000-000D-0000-FFFF-FFFF00000000}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AZ41" i="1" l="1"/>
  <c r="AZ40" i="1"/>
  <c r="AZ29" i="1"/>
  <c r="AZ30" i="1"/>
  <c r="AZ31" i="1"/>
  <c r="AZ32" i="1"/>
  <c r="AZ33" i="1"/>
  <c r="AZ34" i="1"/>
  <c r="AZ35" i="1"/>
  <c r="AZ36" i="1"/>
  <c r="AZ37" i="1"/>
  <c r="AZ28" i="1"/>
  <c r="AY27" i="2"/>
  <c r="AY28" i="2"/>
  <c r="AY29" i="2"/>
  <c r="AY30" i="2"/>
  <c r="AY31" i="2"/>
  <c r="AY32" i="2"/>
  <c r="AY33" i="2"/>
  <c r="AY34" i="2"/>
  <c r="AY35" i="2"/>
  <c r="AY36" i="2"/>
  <c r="AY37" i="2"/>
  <c r="AY38" i="2"/>
  <c r="AY39" i="2"/>
  <c r="AY40" i="2"/>
  <c r="AY41" i="2"/>
  <c r="AY42" i="2"/>
  <c r="AY43" i="2"/>
  <c r="AY44" i="2"/>
  <c r="AY45" i="2"/>
  <c r="AY46" i="2"/>
  <c r="AY47" i="2"/>
  <c r="AY48" i="2"/>
  <c r="AY49" i="2"/>
  <c r="AY50" i="2"/>
  <c r="AY51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24" i="2"/>
  <c r="AY25" i="2"/>
  <c r="AY26" i="2"/>
  <c r="AY16" i="2"/>
  <c r="AY17" i="2"/>
  <c r="AY18" i="2"/>
  <c r="AY19" i="2"/>
  <c r="AY20" i="2"/>
  <c r="AY21" i="2"/>
  <c r="AY22" i="2"/>
  <c r="AY23" i="2"/>
  <c r="AY15" i="2"/>
  <c r="BB52" i="2" l="1"/>
  <c r="BB41" i="2"/>
  <c r="BC42" i="1"/>
  <c r="AQ42" i="1"/>
  <c r="AZ42" i="1" s="1"/>
  <c r="BC43" i="1" l="1"/>
  <c r="AQ39" i="1"/>
  <c r="AQ48" i="1" l="1"/>
  <c r="AQ43" i="1"/>
  <c r="AQ44" i="1" l="1"/>
  <c r="AZ43" i="1"/>
  <c r="BA43" i="1" s="1"/>
  <c r="BC64" i="2"/>
  <c r="BC63" i="2"/>
  <c r="BC62" i="2"/>
  <c r="BC61" i="2"/>
  <c r="BC60" i="2"/>
  <c r="BC59" i="2"/>
  <c r="BC58" i="2"/>
  <c r="BC57" i="2"/>
  <c r="BC56" i="2"/>
  <c r="BC55" i="2"/>
  <c r="BC54" i="2"/>
  <c r="BC53" i="2"/>
  <c r="BC52" i="2"/>
  <c r="BC51" i="2"/>
  <c r="BC50" i="2"/>
  <c r="BC49" i="2"/>
  <c r="BC48" i="2"/>
  <c r="BC47" i="2"/>
  <c r="BC46" i="2"/>
  <c r="BC45" i="2"/>
  <c r="BB44" i="2"/>
  <c r="BC44" i="2" s="1"/>
  <c r="BC43" i="2"/>
  <c r="BC42" i="2"/>
  <c r="BC41" i="2"/>
  <c r="BC40" i="2"/>
  <c r="BC39" i="2"/>
  <c r="BC38" i="2"/>
  <c r="BC37" i="2"/>
  <c r="BC36" i="2"/>
  <c r="BC35" i="2"/>
  <c r="BC34" i="2"/>
  <c r="BC33" i="2"/>
  <c r="BC32" i="2"/>
  <c r="BC31" i="2"/>
  <c r="BC30" i="2"/>
  <c r="BC29" i="2"/>
  <c r="BC28" i="2"/>
  <c r="BC27" i="2"/>
  <c r="BC26" i="2"/>
  <c r="BC25" i="2"/>
  <c r="BC24" i="2"/>
  <c r="BC23" i="2"/>
  <c r="BC22" i="2"/>
  <c r="BC21" i="2"/>
  <c r="BC20" i="2"/>
  <c r="BC19" i="2"/>
  <c r="BC18" i="2"/>
  <c r="BC17" i="2"/>
  <c r="BC16" i="2"/>
  <c r="BC15" i="2"/>
  <c r="AZ64" i="2"/>
  <c r="AZ63" i="2"/>
  <c r="AZ62" i="2"/>
  <c r="AZ61" i="2"/>
  <c r="AZ60" i="2"/>
  <c r="AZ59" i="2"/>
  <c r="AZ58" i="2"/>
  <c r="AZ57" i="2"/>
  <c r="AZ56" i="2"/>
  <c r="AZ55" i="2"/>
  <c r="AZ54" i="2"/>
  <c r="AZ53" i="2"/>
  <c r="AZ52" i="2"/>
  <c r="AZ51" i="2"/>
  <c r="AZ50" i="2"/>
  <c r="AZ49" i="2"/>
  <c r="AZ48" i="2"/>
  <c r="AZ47" i="2"/>
  <c r="AZ46" i="2"/>
  <c r="AZ45" i="2"/>
  <c r="AZ44" i="2"/>
  <c r="AZ43" i="2"/>
  <c r="AZ42" i="2"/>
  <c r="AZ41" i="2"/>
  <c r="AZ40" i="2"/>
  <c r="AZ39" i="2"/>
  <c r="AZ38" i="2"/>
  <c r="AZ37" i="2"/>
  <c r="AZ36" i="2"/>
  <c r="AZ35" i="2"/>
  <c r="AZ34" i="2"/>
  <c r="AZ33" i="2"/>
  <c r="AZ32" i="2"/>
  <c r="AZ31" i="2"/>
  <c r="AZ30" i="2"/>
  <c r="AZ29" i="2"/>
  <c r="AZ28" i="2"/>
  <c r="AZ27" i="2"/>
  <c r="AZ26" i="2"/>
  <c r="AZ25" i="2"/>
  <c r="AZ24" i="2"/>
  <c r="AZ23" i="2"/>
  <c r="AZ22" i="2"/>
  <c r="AZ21" i="2"/>
  <c r="AZ20" i="2"/>
  <c r="AZ19" i="2"/>
  <c r="AZ18" i="2"/>
  <c r="AZ17" i="2"/>
  <c r="AZ16" i="2"/>
  <c r="AZ15" i="2"/>
  <c r="AZ69" i="2" s="1"/>
  <c r="AW64" i="2"/>
  <c r="AW63" i="2"/>
  <c r="AW62" i="2"/>
  <c r="AW61" i="2"/>
  <c r="AW60" i="2"/>
  <c r="AW59" i="2"/>
  <c r="AW58" i="2"/>
  <c r="AW57" i="2"/>
  <c r="AW56" i="2"/>
  <c r="AW55" i="2"/>
  <c r="AW54" i="2"/>
  <c r="AW53" i="2"/>
  <c r="AW52" i="2"/>
  <c r="AW51" i="2"/>
  <c r="AW50" i="2"/>
  <c r="AW49" i="2"/>
  <c r="AW48" i="2"/>
  <c r="AW47" i="2"/>
  <c r="AW46" i="2"/>
  <c r="AW45" i="2"/>
  <c r="AW44" i="2"/>
  <c r="AW43" i="2"/>
  <c r="AW42" i="2"/>
  <c r="AW41" i="2"/>
  <c r="AW40" i="2"/>
  <c r="AW39" i="2"/>
  <c r="AW38" i="2"/>
  <c r="AW37" i="2"/>
  <c r="AW36" i="2"/>
  <c r="AW35" i="2"/>
  <c r="AW34" i="2"/>
  <c r="AW33" i="2"/>
  <c r="AW32" i="2"/>
  <c r="AW31" i="2"/>
  <c r="AW30" i="2"/>
  <c r="AW29" i="2"/>
  <c r="AW28" i="2"/>
  <c r="AW27" i="2"/>
  <c r="AW26" i="2"/>
  <c r="AW25" i="2"/>
  <c r="AW24" i="2"/>
  <c r="AW23" i="2"/>
  <c r="AW22" i="2"/>
  <c r="AW21" i="2"/>
  <c r="AW20" i="2"/>
  <c r="AW19" i="2"/>
  <c r="AW18" i="2"/>
  <c r="AW17" i="2"/>
  <c r="AW16" i="2"/>
  <c r="AW15" i="2"/>
  <c r="AT64" i="2"/>
  <c r="AT63" i="2"/>
  <c r="AT62" i="2"/>
  <c r="AT61" i="2"/>
  <c r="AT60" i="2"/>
  <c r="AT59" i="2"/>
  <c r="AT58" i="2"/>
  <c r="AT57" i="2"/>
  <c r="AT56" i="2"/>
  <c r="AT55" i="2"/>
  <c r="AT54" i="2"/>
  <c r="AT53" i="2"/>
  <c r="AT52" i="2"/>
  <c r="AT51" i="2"/>
  <c r="AT50" i="2"/>
  <c r="AT49" i="2"/>
  <c r="AT48" i="2"/>
  <c r="AT47" i="2"/>
  <c r="AT46" i="2"/>
  <c r="AT45" i="2"/>
  <c r="AT44" i="2"/>
  <c r="AT43" i="2"/>
  <c r="AT42" i="2"/>
  <c r="AT41" i="2"/>
  <c r="AT40" i="2"/>
  <c r="AT39" i="2"/>
  <c r="AT38" i="2"/>
  <c r="AT37" i="2"/>
  <c r="AT36" i="2"/>
  <c r="AT35" i="2"/>
  <c r="AT34" i="2"/>
  <c r="AT33" i="2"/>
  <c r="AT32" i="2"/>
  <c r="AT31" i="2"/>
  <c r="AT30" i="2"/>
  <c r="AT29" i="2"/>
  <c r="AT28" i="2"/>
  <c r="AT27" i="2"/>
  <c r="AT26" i="2"/>
  <c r="AT25" i="2"/>
  <c r="AT24" i="2"/>
  <c r="AT23" i="2"/>
  <c r="AT22" i="2"/>
  <c r="AT21" i="2"/>
  <c r="AT20" i="2"/>
  <c r="AT19" i="2"/>
  <c r="AT18" i="2"/>
  <c r="AT17" i="2"/>
  <c r="AT16" i="2"/>
  <c r="AT15" i="2"/>
  <c r="BC47" i="1"/>
  <c r="BD43" i="1"/>
  <c r="BD42" i="1"/>
  <c r="BC39" i="1"/>
  <c r="BC48" i="1" s="1"/>
  <c r="BC38" i="1"/>
  <c r="BD37" i="1"/>
  <c r="BD36" i="1"/>
  <c r="BD35" i="1"/>
  <c r="BD34" i="1"/>
  <c r="BD33" i="1"/>
  <c r="BD32" i="1"/>
  <c r="BD31" i="1"/>
  <c r="BD30" i="1"/>
  <c r="BD29" i="1"/>
  <c r="BD28" i="1"/>
  <c r="BD47" i="1" s="1"/>
  <c r="AZ47" i="1"/>
  <c r="BA42" i="1"/>
  <c r="AZ39" i="1"/>
  <c r="AZ48" i="1" s="1"/>
  <c r="AZ38" i="1"/>
  <c r="BA37" i="1"/>
  <c r="BA36" i="1"/>
  <c r="BA35" i="1"/>
  <c r="BA34" i="1"/>
  <c r="BA33" i="1"/>
  <c r="BA32" i="1"/>
  <c r="BA31" i="1"/>
  <c r="BA30" i="1"/>
  <c r="BA29" i="1"/>
  <c r="BA28" i="1"/>
  <c r="BA47" i="1" s="1"/>
  <c r="AW47" i="1"/>
  <c r="AX43" i="1"/>
  <c r="AX42" i="1"/>
  <c r="AW39" i="1"/>
  <c r="AW48" i="1" s="1"/>
  <c r="AW38" i="1"/>
  <c r="AX37" i="1"/>
  <c r="AX36" i="1"/>
  <c r="AX35" i="1"/>
  <c r="AX34" i="1"/>
  <c r="AX33" i="1"/>
  <c r="AX32" i="1"/>
  <c r="AX31" i="1"/>
  <c r="AX30" i="1"/>
  <c r="AX29" i="1"/>
  <c r="AX28" i="1"/>
  <c r="AX47" i="1" s="1"/>
  <c r="AT47" i="1"/>
  <c r="AU43" i="1"/>
  <c r="AU42" i="1"/>
  <c r="AT44" i="1"/>
  <c r="AT49" i="1" s="1"/>
  <c r="AT39" i="1"/>
  <c r="AT48" i="1" s="1"/>
  <c r="AT38" i="1"/>
  <c r="AU37" i="1"/>
  <c r="AU36" i="1"/>
  <c r="AU35" i="1"/>
  <c r="AU34" i="1"/>
  <c r="AU33" i="1"/>
  <c r="AU32" i="1"/>
  <c r="AU31" i="1"/>
  <c r="AU30" i="1"/>
  <c r="AU29" i="1"/>
  <c r="AU28" i="1"/>
  <c r="AU47" i="1" s="1"/>
  <c r="AQ16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AQ32" i="2"/>
  <c r="AQ33" i="2"/>
  <c r="AQ34" i="2"/>
  <c r="AQ35" i="2"/>
  <c r="AQ36" i="2"/>
  <c r="AQ37" i="2"/>
  <c r="AQ38" i="2"/>
  <c r="AQ39" i="2"/>
  <c r="AQ40" i="2"/>
  <c r="AQ41" i="2"/>
  <c r="AQ42" i="2"/>
  <c r="AQ43" i="2"/>
  <c r="AQ45" i="2"/>
  <c r="AQ46" i="2"/>
  <c r="AQ47" i="2"/>
  <c r="AQ48" i="2"/>
  <c r="AQ49" i="2"/>
  <c r="AQ50" i="2"/>
  <c r="AQ51" i="2"/>
  <c r="AQ52" i="2"/>
  <c r="AQ53" i="2"/>
  <c r="AQ54" i="2"/>
  <c r="AQ55" i="2"/>
  <c r="AQ56" i="2"/>
  <c r="AQ57" i="2"/>
  <c r="AQ58" i="2"/>
  <c r="AQ59" i="2"/>
  <c r="AQ60" i="2"/>
  <c r="AQ61" i="2"/>
  <c r="AQ62" i="2"/>
  <c r="AQ63" i="2"/>
  <c r="AQ64" i="2"/>
  <c r="AQ15" i="2"/>
  <c r="AQ44" i="2"/>
  <c r="AQ47" i="1"/>
  <c r="AR43" i="1"/>
  <c r="AR42" i="1"/>
  <c r="AR36" i="1"/>
  <c r="AR37" i="1"/>
  <c r="AR29" i="1"/>
  <c r="AR30" i="1"/>
  <c r="AR31" i="1"/>
  <c r="AR32" i="1"/>
  <c r="AR33" i="1"/>
  <c r="AR34" i="1"/>
  <c r="AR35" i="1"/>
  <c r="AR28" i="1"/>
  <c r="AR47" i="1" s="1"/>
  <c r="AQ38" i="1"/>
  <c r="AU38" i="1" l="1"/>
  <c r="BD44" i="1"/>
  <c r="BD49" i="1" s="1"/>
  <c r="AR39" i="1"/>
  <c r="AR48" i="1" s="1"/>
  <c r="AZ70" i="2"/>
  <c r="AT69" i="2"/>
  <c r="AQ69" i="2"/>
  <c r="AQ70" i="2"/>
  <c r="AT70" i="2"/>
  <c r="AW69" i="2"/>
  <c r="BC70" i="2"/>
  <c r="BC69" i="2"/>
  <c r="AW70" i="2"/>
  <c r="BA44" i="1"/>
  <c r="BA49" i="1" s="1"/>
  <c r="AX39" i="1"/>
  <c r="AX48" i="1" s="1"/>
  <c r="AU39" i="1"/>
  <c r="AU48" i="1" s="1"/>
  <c r="BD39" i="1"/>
  <c r="BD48" i="1" s="1"/>
  <c r="AU44" i="1"/>
  <c r="AU49" i="1" s="1"/>
  <c r="BA39" i="1"/>
  <c r="BA48" i="1" s="1"/>
  <c r="AX44" i="1"/>
  <c r="AX49" i="1" s="1"/>
  <c r="BC44" i="1"/>
  <c r="BC49" i="1" s="1"/>
  <c r="BC45" i="1" s="1"/>
  <c r="BD38" i="1"/>
  <c r="AZ44" i="1"/>
  <c r="AZ49" i="1" s="1"/>
  <c r="AZ45" i="1" s="1"/>
  <c r="BA38" i="1"/>
  <c r="AW44" i="1"/>
  <c r="AW49" i="1" s="1"/>
  <c r="AW45" i="1" s="1"/>
  <c r="AX38" i="1"/>
  <c r="AT45" i="1"/>
  <c r="AR38" i="1"/>
  <c r="AR44" i="1"/>
  <c r="AR49" i="1" s="1"/>
  <c r="AQ49" i="1"/>
  <c r="AQ45" i="1" s="1"/>
  <c r="BD45" i="1" l="1"/>
  <c r="AW67" i="2"/>
  <c r="AQ67" i="2"/>
  <c r="AT67" i="2"/>
  <c r="AZ67" i="2"/>
  <c r="BC67" i="2"/>
  <c r="AU45" i="1"/>
  <c r="BA45" i="1"/>
  <c r="AX45" i="1"/>
  <c r="AR45" i="1"/>
</calcChain>
</file>

<file path=xl/sharedStrings.xml><?xml version="1.0" encoding="utf-8"?>
<sst xmlns="http://schemas.openxmlformats.org/spreadsheetml/2006/main" count="354" uniqueCount="149">
  <si>
    <t>Объём воздушных линий электропередач (ВЛЭП) и кабельных линий электропередач (КЛЭП) в условных единицах в зависимости от протяженности, напряжения, конструктивного использования и материала опор</t>
  </si>
  <si>
    <t>ЛЭП</t>
  </si>
  <si>
    <t xml:space="preserve">Напряжение, кВ </t>
  </si>
  <si>
    <t>Количество цепей на опоре</t>
  </si>
  <si>
    <t>Материал опор</t>
  </si>
  <si>
    <t>2013 год план (утверждённый органами регулирования)</t>
  </si>
  <si>
    <t>2013 год факт</t>
  </si>
  <si>
    <t>2014 год план (утверждённый органами регулирования)</t>
  </si>
  <si>
    <t>2014 год факт</t>
  </si>
  <si>
    <t>Комментарии и примечания (не будут загружены в БД)</t>
  </si>
  <si>
    <t>Количество условных единиц (у) на 100 км трассы ЛЭП</t>
  </si>
  <si>
    <t>Протяжённость</t>
  </si>
  <si>
    <t>Объём условных единиц</t>
  </si>
  <si>
    <t>у/100км</t>
  </si>
  <si>
    <t>км</t>
  </si>
  <si>
    <t>у</t>
  </si>
  <si>
    <t>9.1</t>
  </si>
  <si>
    <t>9.2</t>
  </si>
  <si>
    <t>9.3</t>
  </si>
  <si>
    <t>10.1</t>
  </si>
  <si>
    <t>10.2</t>
  </si>
  <si>
    <t>10.3</t>
  </si>
  <si>
    <t>11.1</t>
  </si>
  <si>
    <t>11.2</t>
  </si>
  <si>
    <t>11.3</t>
  </si>
  <si>
    <t>12.1</t>
  </si>
  <si>
    <t>12.2</t>
  </si>
  <si>
    <t>12.3</t>
  </si>
  <si>
    <t>19.2</t>
  </si>
  <si>
    <t>19.3</t>
  </si>
  <si>
    <t>21.1</t>
  </si>
  <si>
    <t>21.2</t>
  </si>
  <si>
    <t>21.3</t>
  </si>
  <si>
    <t>ВЛЭП</t>
  </si>
  <si>
    <t>400-500</t>
  </si>
  <si>
    <t>металл</t>
  </si>
  <si>
    <t>ВЛЭП-400-500кВ-цепей:1-металл</t>
  </si>
  <si>
    <t>ж/бетон</t>
  </si>
  <si>
    <t>ВЛЭП-400-500кВ-цепей:1-ж/бетон</t>
  </si>
  <si>
    <t>330</t>
  </si>
  <si>
    <t>1</t>
  </si>
  <si>
    <t>ВЛЭП-330кВ-цепей:1-металл</t>
  </si>
  <si>
    <t>2</t>
  </si>
  <si>
    <t>ВЛЭП-330кВ-цепей:2-металл</t>
  </si>
  <si>
    <t>ВЛЭП-330кВ-цепей:2-ж/бетон</t>
  </si>
  <si>
    <t>дерево</t>
  </si>
  <si>
    <t>ВЛЭП-220кВ-цепей:1-дерево</t>
  </si>
  <si>
    <t>ВЛЭП-220кВ-металл</t>
  </si>
  <si>
    <t>ВЛЭП-220кВ:1-ж/бетон</t>
  </si>
  <si>
    <t>ВЛЭП-220кВ-цепей:2-металл</t>
  </si>
  <si>
    <t>ВЛЭП-220кВ:2-ж/бетон</t>
  </si>
  <si>
    <t>110-150</t>
  </si>
  <si>
    <t>ВЛЭП-110-150кВ-цепей:1-дерево</t>
  </si>
  <si>
    <t>ВЛЭП-110-150кВ-металл</t>
  </si>
  <si>
    <t>ВЛЭП-110-150кВ:1-ж/бетон</t>
  </si>
  <si>
    <t>ВЛЭП-110-150кВ-цепей:2-металл</t>
  </si>
  <si>
    <t>ВЛЭП-110-150кВ:2-ж/бетон</t>
  </si>
  <si>
    <t>КЛЭП</t>
  </si>
  <si>
    <t>-</t>
  </si>
  <si>
    <t>КЛЭП-220кВ</t>
  </si>
  <si>
    <t>КЛЭП-110кВ</t>
  </si>
  <si>
    <t xml:space="preserve">ВН, всего </t>
  </si>
  <si>
    <t>ВН_Всего</t>
  </si>
  <si>
    <t>ВЛЭП-35кВ-цепей:1-дерево</t>
  </si>
  <si>
    <t>ВЛЭП-35кВ-металл</t>
  </si>
  <si>
    <t>ВЛЭП-35кВ:1-ж/бетон</t>
  </si>
  <si>
    <t>ВЛЭП-35кВ-цепей:2-металл</t>
  </si>
  <si>
    <t>ВЛЭП-35кВ:2-ж/бетон</t>
  </si>
  <si>
    <t xml:space="preserve"> 1 - 20 </t>
  </si>
  <si>
    <t>ВЛЭП-1-20кВ-дерево</t>
  </si>
  <si>
    <t>дерево на ж/б пасынках</t>
  </si>
  <si>
    <t>ВЛЭП-1-20кВ-дерево на ж/б пасынках</t>
  </si>
  <si>
    <t>ж/бетон, металл</t>
  </si>
  <si>
    <t>ВЛЭП-1-20кВ-ж/бетон,металл</t>
  </si>
  <si>
    <t xml:space="preserve"> 20 -35</t>
  </si>
  <si>
    <t>КЛЭП-20-35кВ</t>
  </si>
  <si>
    <t xml:space="preserve"> 3 - 10</t>
  </si>
  <si>
    <t>КЛЭП-3-10кВ</t>
  </si>
  <si>
    <t>СН 1, всего</t>
  </si>
  <si>
    <t>СН1_Всего</t>
  </si>
  <si>
    <t>СН 2, всего</t>
  </si>
  <si>
    <t>СН2_Всего</t>
  </si>
  <si>
    <t xml:space="preserve">0,4 кВ </t>
  </si>
  <si>
    <t>ВЛЭП-0,4кВ-дерево</t>
  </si>
  <si>
    <t>ВЛЭП-0,4кВ-дерево на ж/б пасынках</t>
  </si>
  <si>
    <t>ВЛЭП-0,4кВ-ж/бетон,металл</t>
  </si>
  <si>
    <t xml:space="preserve">до 1 кВ </t>
  </si>
  <si>
    <t>КЛЭП-до1кВ</t>
  </si>
  <si>
    <t>НН, всего</t>
  </si>
  <si>
    <t>НН_Всего</t>
  </si>
  <si>
    <t>Итого</t>
  </si>
  <si>
    <t>Всего</t>
  </si>
  <si>
    <t>ВН</t>
  </si>
  <si>
    <t>СН 1</t>
  </si>
  <si>
    <t>СН 2</t>
  </si>
  <si>
    <t>НН</t>
  </si>
  <si>
    <t>№ п/п</t>
  </si>
  <si>
    <t>Наименование</t>
  </si>
  <si>
    <t>Единица измерения</t>
  </si>
  <si>
    <t>Количество условных единиц (у) на единицу измерения</t>
  </si>
  <si>
    <t>Количество единиц измерения</t>
  </si>
  <si>
    <t>у/ед.изм.</t>
  </si>
  <si>
    <t>ед.изм.</t>
  </si>
  <si>
    <t>Подстанция</t>
  </si>
  <si>
    <t>п/ст</t>
  </si>
  <si>
    <t>Силовой трансформатор или реактор (одно- или трехфазный), или вольтодобавочный трансформатор</t>
  </si>
  <si>
    <t>Единица оборудования</t>
  </si>
  <si>
    <t>ВН (35)</t>
  </si>
  <si>
    <t>СН1 (35)</t>
  </si>
  <si>
    <t>ВН (1-20)</t>
  </si>
  <si>
    <t>СН1 (1-20)</t>
  </si>
  <si>
    <t>СН2 (1-20)</t>
  </si>
  <si>
    <t>Воздушный выключатель</t>
  </si>
  <si>
    <t>3 фазы</t>
  </si>
  <si>
    <t>Масляный (вакуумный) выключатель</t>
  </si>
  <si>
    <t>Отделитель с короткозамыкателем</t>
  </si>
  <si>
    <t>Выключатель нагрузки</t>
  </si>
  <si>
    <t>110</t>
  </si>
  <si>
    <t>35</t>
  </si>
  <si>
    <t>1-20</t>
  </si>
  <si>
    <t>Синхронный компенсатор мощн. до 50 Мвар</t>
  </si>
  <si>
    <t>То же, 50 Мвар и более</t>
  </si>
  <si>
    <t>Статические конденсаторы</t>
  </si>
  <si>
    <t>100 конд.</t>
  </si>
  <si>
    <t>Мачтовая (столбовая) ТП</t>
  </si>
  <si>
    <t>ТП</t>
  </si>
  <si>
    <t>Однотрансформаторная ТП, КТП</t>
  </si>
  <si>
    <t>ТП, КТП</t>
  </si>
  <si>
    <t>Двухтрансформаторная ТП, КТП</t>
  </si>
  <si>
    <t xml:space="preserve">Однотрансформаторная подстанция 34/0,4 кВ </t>
  </si>
  <si>
    <t>СН1</t>
  </si>
  <si>
    <t>СН2</t>
  </si>
  <si>
    <t>6</t>
  </si>
  <si>
    <t>7</t>
  </si>
  <si>
    <t>3</t>
  </si>
  <si>
    <t>4</t>
  </si>
  <si>
    <t>5</t>
  </si>
  <si>
    <t xml:space="preserve">Объём подстанций 35-1150 кВ, трансформаторных подстанций (ТП), комплексных трансформаторных подстанций (КТП) </t>
  </si>
  <si>
    <t>и распределительных пунктов(РП) 0,4-20 кВ в условных единицах</t>
  </si>
  <si>
    <t>Протяжён      ность</t>
  </si>
  <si>
    <t xml:space="preserve">2024 год план </t>
  </si>
  <si>
    <t>Факт наличия оборудования на 01.01.2020г.</t>
  </si>
  <si>
    <t>Ввод оборудования в 2020г.</t>
  </si>
  <si>
    <t>Вывод оборудования в 2020г.</t>
  </si>
  <si>
    <t>Ожидаемое наличие оборудования на 01.01.2021г.</t>
  </si>
  <si>
    <t>Нач. ПТО</t>
  </si>
  <si>
    <t>Сычев С.В.</t>
  </si>
  <si>
    <t>Нач. ОЭЦ</t>
  </si>
  <si>
    <t>Рыжкин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</si>
</sst>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12"/>
      <name val="Tahoma"/>
      <family val="2"/>
      <charset val="204"/>
    </font>
    <font>
      <sz val="9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color indexed="55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5" fillId="0" borderId="2" applyBorder="0">
      <alignment horizontal="center" vertical="center" wrapText="1"/>
    </xf>
    <xf numFmtId="4" fontId="1" fillId="3" borderId="13" applyBorder="0">
      <alignment horizontal="right"/>
    </xf>
    <xf numFmtId="4" fontId="1" fillId="4" borderId="0" applyFont="0" applyBorder="0">
      <alignment horizontal="right"/>
    </xf>
    <xf numFmtId="0" fontId="2" fillId="0" borderId="0"/>
    <xf numFmtId="4" fontId="1" fillId="5" borderId="16" applyBorder="0">
      <alignment horizontal="right"/>
    </xf>
    <xf numFmtId="0" fontId="2" fillId="0" borderId="0"/>
  </cellStyleXfs>
  <cellXfs count="155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3" fillId="0" borderId="0" xfId="1" applyFont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/>
    </xf>
    <xf numFmtId="49" fontId="4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0" fillId="0" borderId="0" xfId="0" applyFont="1" applyBorder="1"/>
    <xf numFmtId="0" fontId="0" fillId="0" borderId="0" xfId="0" applyBorder="1"/>
    <xf numFmtId="0" fontId="1" fillId="2" borderId="0" xfId="0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1" fillId="0" borderId="10" xfId="3" applyFont="1" applyBorder="1" applyAlignment="1" applyProtection="1">
      <alignment horizontal="center" vertical="center" wrapText="1"/>
    </xf>
    <xf numFmtId="0" fontId="1" fillId="0" borderId="10" xfId="3" applyNumberFormat="1" applyFont="1" applyBorder="1" applyAlignment="1" applyProtection="1">
      <alignment horizontal="center" vertical="center" wrapText="1"/>
    </xf>
    <xf numFmtId="4" fontId="1" fillId="0" borderId="10" xfId="4" applyNumberFormat="1" applyFont="1" applyFill="1" applyBorder="1" applyAlignment="1" applyProtection="1">
      <alignment horizontal="right" vertical="center"/>
    </xf>
    <xf numFmtId="4" fontId="1" fillId="0" borderId="10" xfId="5" applyNumberFormat="1" applyFont="1" applyFill="1" applyBorder="1" applyAlignment="1" applyProtection="1">
      <alignment horizontal="right" vertical="center"/>
    </xf>
    <xf numFmtId="4" fontId="1" fillId="3" borderId="14" xfId="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4" fontId="1" fillId="0" borderId="10" xfId="5" applyFont="1" applyFill="1" applyBorder="1" applyAlignment="1" applyProtection="1">
      <alignment horizontal="right" vertical="center"/>
    </xf>
    <xf numFmtId="0" fontId="1" fillId="2" borderId="7" xfId="0" applyNumberFormat="1" applyFont="1" applyFill="1" applyBorder="1" applyAlignment="1" applyProtection="1">
      <alignment vertical="center"/>
    </xf>
    <xf numFmtId="0" fontId="1" fillId="2" borderId="8" xfId="0" applyNumberFormat="1" applyFont="1" applyFill="1" applyBorder="1" applyAlignment="1" applyProtection="1">
      <alignment vertical="center"/>
    </xf>
    <xf numFmtId="4" fontId="1" fillId="0" borderId="10" xfId="4" applyNumberFormat="1" applyFont="1" applyFill="1" applyBorder="1" applyAlignment="1" applyProtection="1">
      <alignment horizontal="center" vertical="center"/>
    </xf>
    <xf numFmtId="0" fontId="1" fillId="2" borderId="12" xfId="0" applyNumberFormat="1" applyFont="1" applyFill="1" applyBorder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vertical="center"/>
    </xf>
    <xf numFmtId="49" fontId="1" fillId="0" borderId="0" xfId="0" applyNumberFormat="1" applyFont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</xf>
    <xf numFmtId="4" fontId="1" fillId="0" borderId="15" xfId="7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Alignment="1" applyProtection="1">
      <alignment vertical="center" wrapText="1"/>
    </xf>
    <xf numFmtId="0" fontId="3" fillId="0" borderId="1" xfId="2" applyFont="1" applyFill="1" applyBorder="1" applyAlignment="1" applyProtection="1">
      <alignment vertical="center" wrapText="1"/>
    </xf>
    <xf numFmtId="0" fontId="3" fillId="0" borderId="0" xfId="1" applyFont="1" applyBorder="1" applyAlignment="1" applyProtection="1">
      <alignment vertical="center" wrapText="1"/>
    </xf>
    <xf numFmtId="0" fontId="1" fillId="0" borderId="12" xfId="3" applyNumberFormat="1" applyFont="1" applyBorder="1" applyAlignment="1" applyProtection="1">
      <alignment horizontal="center" vertical="center" wrapText="1"/>
    </xf>
    <xf numFmtId="4" fontId="1" fillId="0" borderId="12" xfId="4" applyNumberFormat="1" applyFont="1" applyFill="1" applyBorder="1" applyAlignment="1" applyProtection="1">
      <alignment horizontal="center" vertical="center"/>
    </xf>
    <xf numFmtId="4" fontId="1" fillId="0" borderId="12" xfId="5" applyFont="1" applyFill="1" applyBorder="1" applyAlignment="1" applyProtection="1">
      <alignment horizontal="right" vertical="center"/>
    </xf>
    <xf numFmtId="4" fontId="1" fillId="0" borderId="12" xfId="0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Fill="1" applyBorder="1" applyAlignment="1" applyProtection="1">
      <alignment horizontal="right" vertical="center"/>
    </xf>
    <xf numFmtId="0" fontId="1" fillId="0" borderId="12" xfId="3" applyFont="1" applyBorder="1" applyAlignment="1" applyProtection="1">
      <alignment horizontal="center" vertical="center" wrapText="1"/>
    </xf>
    <xf numFmtId="0" fontId="7" fillId="0" borderId="0" xfId="0" applyNumberFormat="1" applyFont="1" applyFill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" fontId="1" fillId="3" borderId="0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9" fillId="0" borderId="0" xfId="0" applyFont="1" applyBorder="1"/>
    <xf numFmtId="0" fontId="9" fillId="0" borderId="0" xfId="0" applyFont="1"/>
    <xf numFmtId="0" fontId="10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0" borderId="12" xfId="3" applyFont="1" applyBorder="1" applyAlignment="1" applyProtection="1">
      <alignment horizontal="center" vertical="center" wrapText="1"/>
    </xf>
    <xf numFmtId="0" fontId="10" fillId="0" borderId="10" xfId="3" applyFont="1" applyBorder="1" applyAlignment="1" applyProtection="1">
      <alignment horizontal="center" vertical="center" wrapText="1"/>
    </xf>
    <xf numFmtId="0" fontId="10" fillId="0" borderId="12" xfId="3" applyNumberFormat="1" applyFont="1" applyBorder="1" applyAlignment="1" applyProtection="1">
      <alignment horizontal="center" vertical="center" wrapText="1"/>
    </xf>
    <xf numFmtId="0" fontId="10" fillId="0" borderId="10" xfId="3" applyNumberFormat="1" applyFont="1" applyBorder="1" applyAlignment="1" applyProtection="1">
      <alignment horizontal="center" vertical="center" wrapText="1"/>
    </xf>
    <xf numFmtId="4" fontId="10" fillId="0" borderId="12" xfId="4" applyNumberFormat="1" applyFont="1" applyFill="1" applyBorder="1" applyAlignment="1" applyProtection="1">
      <alignment horizontal="right" vertical="center"/>
    </xf>
    <xf numFmtId="4" fontId="10" fillId="0" borderId="10" xfId="4" applyNumberFormat="1" applyFont="1" applyFill="1" applyBorder="1" applyAlignment="1" applyProtection="1">
      <alignment horizontal="right" vertical="center"/>
    </xf>
    <xf numFmtId="4" fontId="10" fillId="0" borderId="10" xfId="5" applyNumberFormat="1" applyFont="1" applyFill="1" applyBorder="1" applyAlignment="1" applyProtection="1">
      <alignment horizontal="right" vertical="center"/>
    </xf>
    <xf numFmtId="4" fontId="10" fillId="0" borderId="12" xfId="0" applyNumberFormat="1" applyFont="1" applyFill="1" applyBorder="1" applyAlignment="1" applyProtection="1">
      <alignment vertical="center"/>
    </xf>
    <xf numFmtId="4" fontId="10" fillId="0" borderId="10" xfId="0" applyNumberFormat="1" applyFont="1" applyFill="1" applyBorder="1" applyAlignment="1" applyProtection="1">
      <alignment vertical="center"/>
    </xf>
    <xf numFmtId="4" fontId="10" fillId="0" borderId="12" xfId="5" applyFont="1" applyFill="1" applyBorder="1" applyAlignment="1" applyProtection="1">
      <alignment horizontal="right" vertical="center"/>
    </xf>
    <xf numFmtId="4" fontId="10" fillId="0" borderId="10" xfId="5" applyFont="1" applyFill="1" applyBorder="1" applyAlignment="1" applyProtection="1">
      <alignment horizontal="right" vertical="center"/>
    </xf>
    <xf numFmtId="0" fontId="10" fillId="0" borderId="0" xfId="0" applyNumberFormat="1" applyFont="1" applyAlignment="1" applyProtection="1">
      <alignment vertical="center"/>
    </xf>
    <xf numFmtId="0" fontId="10" fillId="0" borderId="0" xfId="0" applyNumberFormat="1" applyFont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vertical="center"/>
    </xf>
    <xf numFmtId="0" fontId="11" fillId="0" borderId="0" xfId="0" applyNumberFormat="1" applyFont="1" applyFill="1" applyAlignment="1" applyProtection="1">
      <alignment vertical="center"/>
    </xf>
    <xf numFmtId="4" fontId="10" fillId="0" borderId="0" xfId="0" applyNumberFormat="1" applyFont="1" applyAlignment="1" applyProtection="1">
      <alignment vertical="center"/>
    </xf>
    <xf numFmtId="0" fontId="11" fillId="0" borderId="13" xfId="3" applyFont="1" applyBorder="1" applyAlignment="1" applyProtection="1">
      <alignment horizontal="center" vertical="center" wrapText="1"/>
    </xf>
    <xf numFmtId="0" fontId="11" fillId="0" borderId="13" xfId="3" applyNumberFormat="1" applyFont="1" applyBorder="1" applyAlignment="1" applyProtection="1">
      <alignment horizontal="center" vertical="center" wrapText="1"/>
    </xf>
    <xf numFmtId="0" fontId="15" fillId="0" borderId="13" xfId="3" applyNumberFormat="1" applyFont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 wrapText="1"/>
    </xf>
    <xf numFmtId="0" fontId="14" fillId="2" borderId="13" xfId="3" applyFont="1" applyFill="1" applyBorder="1" applyAlignment="1" applyProtection="1">
      <alignment horizontal="left" vertical="center" wrapText="1"/>
    </xf>
    <xf numFmtId="4" fontId="11" fillId="0" borderId="13" xfId="4" applyNumberFormat="1" applyFont="1" applyFill="1" applyBorder="1" applyAlignment="1" applyProtection="1">
      <alignment horizontal="right" vertical="center"/>
    </xf>
    <xf numFmtId="4" fontId="11" fillId="0" borderId="13" xfId="5" applyNumberFormat="1" applyFont="1" applyFill="1" applyBorder="1" applyAlignment="1" applyProtection="1">
      <alignment horizontal="right" vertical="center"/>
    </xf>
    <xf numFmtId="4" fontId="11" fillId="4" borderId="13" xfId="4" applyNumberFormat="1" applyFont="1" applyFill="1" applyBorder="1" applyAlignment="1" applyProtection="1">
      <alignment horizontal="right" vertical="center"/>
    </xf>
    <xf numFmtId="4" fontId="11" fillId="3" borderId="13" xfId="4" applyNumberFormat="1" applyFont="1" applyBorder="1" applyAlignment="1" applyProtection="1">
      <alignment horizontal="right" vertical="center"/>
      <protection locked="0"/>
    </xf>
    <xf numFmtId="4" fontId="11" fillId="4" borderId="13" xfId="5" applyNumberFormat="1" applyFont="1" applyBorder="1" applyAlignment="1" applyProtection="1">
      <alignment horizontal="right" vertical="center"/>
    </xf>
    <xf numFmtId="0" fontId="14" fillId="2" borderId="13" xfId="0" applyNumberFormat="1" applyFont="1" applyFill="1" applyBorder="1" applyAlignment="1" applyProtection="1">
      <alignment vertical="center"/>
    </xf>
    <xf numFmtId="0" fontId="11" fillId="0" borderId="13" xfId="0" applyFont="1" applyBorder="1" applyAlignment="1" applyProtection="1">
      <alignment horizontal="center" vertical="center"/>
    </xf>
    <xf numFmtId="0" fontId="16" fillId="2" borderId="13" xfId="0" applyFont="1" applyFill="1" applyBorder="1" applyAlignment="1" applyProtection="1">
      <alignment vertical="center"/>
    </xf>
    <xf numFmtId="4" fontId="11" fillId="0" borderId="13" xfId="0" applyNumberFormat="1" applyFont="1" applyFill="1" applyBorder="1" applyAlignment="1" applyProtection="1">
      <alignment vertical="center"/>
    </xf>
    <xf numFmtId="4" fontId="11" fillId="3" borderId="13" xfId="4" applyNumberFormat="1" applyFont="1" applyFill="1" applyBorder="1" applyAlignment="1" applyProtection="1">
      <alignment horizontal="right" vertical="center"/>
      <protection locked="0"/>
    </xf>
    <xf numFmtId="4" fontId="11" fillId="0" borderId="13" xfId="5" applyFont="1" applyFill="1" applyBorder="1" applyAlignment="1" applyProtection="1">
      <alignment horizontal="center" vertical="center"/>
    </xf>
    <xf numFmtId="0" fontId="11" fillId="2" borderId="13" xfId="0" applyNumberFormat="1" applyFont="1" applyFill="1" applyBorder="1" applyAlignment="1" applyProtection="1">
      <alignment horizontal="center" vertical="center" wrapText="1"/>
    </xf>
    <xf numFmtId="4" fontId="11" fillId="0" borderId="13" xfId="5" applyFont="1" applyFill="1" applyBorder="1" applyAlignment="1" applyProtection="1">
      <alignment horizontal="right" vertical="center"/>
    </xf>
    <xf numFmtId="4" fontId="11" fillId="2" borderId="13" xfId="5" applyFont="1" applyFill="1" applyBorder="1" applyAlignment="1" applyProtection="1">
      <alignment horizontal="right" vertical="center"/>
    </xf>
    <xf numFmtId="4" fontId="11" fillId="0" borderId="13" xfId="4" applyNumberFormat="1" applyFont="1" applyFill="1" applyBorder="1" applyAlignment="1" applyProtection="1">
      <alignment horizontal="center" vertical="center"/>
    </xf>
    <xf numFmtId="0" fontId="11" fillId="2" borderId="13" xfId="4" applyNumberFormat="1" applyFont="1" applyFill="1" applyBorder="1" applyAlignment="1" applyProtection="1">
      <alignment horizontal="center" vertical="center" wrapText="1"/>
    </xf>
    <xf numFmtId="0" fontId="14" fillId="2" borderId="13" xfId="4" applyNumberFormat="1" applyFont="1" applyFill="1" applyBorder="1" applyAlignment="1" applyProtection="1">
      <alignment horizontal="right" vertical="center"/>
    </xf>
    <xf numFmtId="4" fontId="11" fillId="2" borderId="13" xfId="4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Alignment="1" applyProtection="1">
      <alignment vertical="center"/>
    </xf>
    <xf numFmtId="0" fontId="18" fillId="0" borderId="0" xfId="0" applyNumberFormat="1" applyFont="1" applyAlignment="1" applyProtection="1">
      <alignment vertical="center"/>
    </xf>
    <xf numFmtId="49" fontId="12" fillId="0" borderId="0" xfId="0" applyNumberFormat="1" applyFont="1" applyAlignment="1" applyProtection="1">
      <alignment vertical="center" wrapText="1"/>
    </xf>
    <xf numFmtId="49" fontId="12" fillId="0" borderId="0" xfId="0" applyNumberFormat="1" applyFont="1" applyAlignment="1" applyProtection="1">
      <alignment vertical="center"/>
    </xf>
    <xf numFmtId="0" fontId="12" fillId="0" borderId="0" xfId="0" applyNumberFormat="1" applyFont="1" applyFill="1" applyAlignment="1" applyProtection="1">
      <alignment vertical="center"/>
    </xf>
    <xf numFmtId="49" fontId="11" fillId="0" borderId="13" xfId="0" applyNumberFormat="1" applyFont="1" applyFill="1" applyBorder="1" applyAlignment="1" applyProtection="1">
      <alignment horizontal="center" vertical="center"/>
    </xf>
    <xf numFmtId="4" fontId="11" fillId="4" borderId="13" xfId="4" applyNumberFormat="1" applyFont="1" applyFill="1" applyBorder="1" applyAlignment="1" applyProtection="1">
      <alignment horizontal="center" vertical="center"/>
    </xf>
    <xf numFmtId="49" fontId="11" fillId="0" borderId="13" xfId="0" applyNumberFormat="1" applyFont="1" applyBorder="1" applyAlignment="1" applyProtection="1">
      <alignment horizontal="center" vertical="center"/>
    </xf>
    <xf numFmtId="49" fontId="11" fillId="0" borderId="13" xfId="0" quotePrefix="1" applyNumberFormat="1" applyFont="1" applyFill="1" applyBorder="1" applyAlignment="1" applyProtection="1">
      <alignment horizontal="center" vertical="center"/>
    </xf>
    <xf numFmtId="49" fontId="11" fillId="0" borderId="13" xfId="0" applyNumberFormat="1" applyFont="1" applyBorder="1" applyAlignment="1" applyProtection="1">
      <alignment vertical="center" wrapText="1"/>
    </xf>
    <xf numFmtId="49" fontId="11" fillId="0" borderId="13" xfId="0" applyNumberFormat="1" applyFont="1" applyBorder="1" applyAlignment="1" applyProtection="1">
      <alignment horizontal="center" vertical="center" wrapText="1"/>
    </xf>
    <xf numFmtId="49" fontId="11" fillId="0" borderId="13" xfId="0" quotePrefix="1" applyNumberFormat="1" applyFont="1" applyBorder="1" applyAlignment="1" applyProtection="1">
      <alignment horizontal="center" vertical="center"/>
    </xf>
    <xf numFmtId="49" fontId="11" fillId="0" borderId="13" xfId="5" applyNumberFormat="1" applyFont="1" applyFill="1" applyBorder="1" applyAlignment="1" applyProtection="1">
      <alignment horizontal="left" vertical="center"/>
    </xf>
    <xf numFmtId="49" fontId="11" fillId="0" borderId="13" xfId="0" applyNumberFormat="1" applyFont="1" applyBorder="1" applyAlignment="1" applyProtection="1">
      <alignment vertical="center"/>
    </xf>
    <xf numFmtId="4" fontId="11" fillId="0" borderId="13" xfId="0" applyNumberFormat="1" applyFont="1" applyFill="1" applyBorder="1" applyAlignment="1" applyProtection="1">
      <alignment horizontal="right" vertical="center"/>
    </xf>
    <xf numFmtId="4" fontId="11" fillId="2" borderId="13" xfId="0" applyNumberFormat="1" applyFont="1" applyFill="1" applyBorder="1" applyAlignment="1" applyProtection="1">
      <alignment horizontal="right" vertical="center"/>
    </xf>
    <xf numFmtId="4" fontId="11" fillId="3" borderId="13" xfId="0" applyNumberFormat="1" applyFont="1" applyFill="1" applyBorder="1" applyAlignment="1" applyProtection="1">
      <alignment horizontal="right" vertical="center"/>
      <protection locked="0"/>
    </xf>
    <xf numFmtId="4" fontId="11" fillId="0" borderId="13" xfId="7" applyNumberFormat="1" applyFont="1" applyFill="1" applyBorder="1" applyAlignment="1" applyProtection="1">
      <alignment horizontal="right" vertical="center"/>
    </xf>
    <xf numFmtId="4" fontId="11" fillId="4" borderId="13" xfId="7" applyNumberFormat="1" applyFont="1" applyFill="1" applyBorder="1" applyAlignment="1" applyProtection="1">
      <alignment horizontal="right" vertical="center"/>
    </xf>
    <xf numFmtId="0" fontId="11" fillId="0" borderId="13" xfId="3" applyFont="1" applyBorder="1" applyAlignment="1" applyProtection="1">
      <alignment horizontal="center" vertical="center" wrapText="1"/>
    </xf>
    <xf numFmtId="0" fontId="17" fillId="0" borderId="0" xfId="2" applyFont="1" applyFill="1" applyBorder="1" applyAlignment="1" applyProtection="1">
      <alignment vertical="center" wrapText="1"/>
    </xf>
    <xf numFmtId="0" fontId="17" fillId="2" borderId="0" xfId="2" applyFont="1" applyFill="1" applyBorder="1" applyAlignment="1" applyProtection="1">
      <alignment vertical="center" wrapText="1"/>
    </xf>
    <xf numFmtId="49" fontId="11" fillId="0" borderId="13" xfId="3" applyNumberFormat="1" applyFont="1" applyBorder="1" applyAlignment="1" applyProtection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0" fontId="10" fillId="0" borderId="4" xfId="0" applyNumberFormat="1" applyFont="1" applyBorder="1" applyAlignment="1" applyProtection="1">
      <alignment horizontal="center" vertical="center" wrapText="1"/>
    </xf>
    <xf numFmtId="0" fontId="10" fillId="0" borderId="5" xfId="0" applyNumberFormat="1" applyFont="1" applyBorder="1" applyAlignment="1" applyProtection="1">
      <alignment horizontal="center" vertical="center" wrapText="1"/>
    </xf>
    <xf numFmtId="0" fontId="10" fillId="0" borderId="6" xfId="0" applyNumberFormat="1" applyFont="1" applyBorder="1" applyAlignment="1" applyProtection="1">
      <alignment horizontal="center" vertical="center" wrapText="1"/>
    </xf>
    <xf numFmtId="0" fontId="11" fillId="0" borderId="13" xfId="0" applyNumberFormat="1" applyFont="1" applyBorder="1" applyAlignment="1" applyProtection="1">
      <alignment horizontal="center" vertical="center" wrapText="1"/>
    </xf>
    <xf numFmtId="0" fontId="14" fillId="2" borderId="13" xfId="0" applyFont="1" applyFill="1" applyBorder="1" applyAlignment="1" applyProtection="1">
      <alignment horizontal="center" vertical="center"/>
    </xf>
    <xf numFmtId="0" fontId="13" fillId="0" borderId="13" xfId="3" applyFont="1" applyBorder="1" applyAlignment="1" applyProtection="1">
      <alignment horizontal="center" vertical="center" wrapText="1"/>
    </xf>
    <xf numFmtId="0" fontId="11" fillId="0" borderId="13" xfId="3" applyFont="1" applyBorder="1" applyAlignment="1" applyProtection="1">
      <alignment horizontal="center" vertical="center" wrapText="1"/>
    </xf>
    <xf numFmtId="0" fontId="17" fillId="0" borderId="0" xfId="2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1" xfId="0" applyNumberFormat="1" applyFont="1" applyFill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</xf>
    <xf numFmtId="0" fontId="10" fillId="0" borderId="17" xfId="0" applyNumberFormat="1" applyFont="1" applyBorder="1" applyAlignment="1" applyProtection="1">
      <alignment horizontal="center" vertical="center" wrapText="1"/>
    </xf>
    <xf numFmtId="0" fontId="11" fillId="2" borderId="13" xfId="3" applyFont="1" applyFill="1" applyBorder="1" applyAlignment="1" applyProtection="1">
      <alignment horizontal="center" vertical="center" wrapText="1"/>
    </xf>
    <xf numFmtId="0" fontId="11" fillId="0" borderId="13" xfId="0" applyNumberFormat="1" applyFont="1" applyBorder="1" applyAlignment="1" applyProtection="1">
      <alignment horizontal="center" vertical="center"/>
    </xf>
    <xf numFmtId="49" fontId="13" fillId="0" borderId="13" xfId="3" applyNumberFormat="1" applyFont="1" applyBorder="1" applyAlignment="1" applyProtection="1">
      <alignment horizontal="center" vertical="center" wrapText="1"/>
    </xf>
    <xf numFmtId="0" fontId="17" fillId="2" borderId="0" xfId="2" applyFont="1" applyFill="1" applyBorder="1" applyAlignment="1" applyProtection="1">
      <alignment horizontal="center" vertical="center" wrapText="1"/>
    </xf>
    <xf numFmtId="49" fontId="1" fillId="2" borderId="0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Border="1" applyAlignment="1" applyProtection="1">
      <alignment horizontal="center" vertical="center" wrapText="1"/>
    </xf>
    <xf numFmtId="0" fontId="1" fillId="0" borderId="5" xfId="0" applyNumberFormat="1" applyFont="1" applyBorder="1" applyAlignment="1" applyProtection="1">
      <alignment horizontal="center" vertical="center" wrapText="1"/>
    </xf>
    <xf numFmtId="0" fontId="1" fillId="0" borderId="6" xfId="0" applyNumberFormat="1" applyFont="1" applyBorder="1" applyAlignment="1" applyProtection="1">
      <alignment horizontal="center" vertical="center" wrapText="1"/>
    </xf>
    <xf numFmtId="49" fontId="11" fillId="0" borderId="13" xfId="0" applyNumberFormat="1" applyFont="1" applyBorder="1" applyAlignment="1" applyProtection="1">
      <alignment vertical="center" wrapText="1"/>
    </xf>
    <xf numFmtId="49" fontId="11" fillId="0" borderId="13" xfId="0" applyNumberFormat="1" applyFont="1" applyBorder="1" applyAlignment="1" applyProtection="1">
      <alignment horizontal="center" vertical="center" wrapText="1"/>
    </xf>
    <xf numFmtId="49" fontId="11" fillId="0" borderId="13" xfId="0" applyNumberFormat="1" applyFont="1" applyBorder="1" applyAlignment="1" applyProtection="1">
      <alignment horizontal="center" vertical="center"/>
    </xf>
    <xf numFmtId="49" fontId="11" fillId="0" borderId="13" xfId="0" applyNumberFormat="1" applyFont="1" applyBorder="1" applyAlignment="1" applyProtection="1">
      <alignment horizontal="left" vertical="center" wrapText="1"/>
    </xf>
    <xf numFmtId="0" fontId="1" fillId="0" borderId="17" xfId="0" applyNumberFormat="1" applyFont="1" applyBorder="1" applyAlignment="1" applyProtection="1">
      <alignment horizontal="center" vertical="center" wrapText="1"/>
    </xf>
  </cellXfs>
  <cellStyles count="9">
    <cellStyle name="ЗаголовокСтолбца" xfId="3" xr:uid="{00000000-0005-0000-0000-000000000000}"/>
    <cellStyle name="Значение" xfId="4" xr:uid="{00000000-0005-0000-0000-000001000000}"/>
    <cellStyle name="Обычный" xfId="0" builtinId="0"/>
    <cellStyle name="Обычный 2_наш последний RAB (28.09.10)" xfId="8" xr:uid="{00000000-0005-0000-0000-000003000000}"/>
    <cellStyle name="Обычный_PRIL1.ELECTR 2 2" xfId="1" xr:uid="{00000000-0005-0000-0000-000004000000}"/>
    <cellStyle name="Обычный_ЖКУ_проект3 2 2" xfId="2" xr:uid="{00000000-0005-0000-0000-000005000000}"/>
    <cellStyle name="Обычный_Формы 2-РЭК и  3-РЭК " xfId="6" xr:uid="{00000000-0005-0000-0000-000006000000}"/>
    <cellStyle name="Формула_НВВ - сети долгосрочный (15.07) - передано на оформление" xfId="5" xr:uid="{00000000-0005-0000-0000-000007000000}"/>
    <cellStyle name="ФормулаВБ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98"/>
  <sheetViews>
    <sheetView zoomScale="80" zoomScaleNormal="80" workbookViewId="0">
      <selection activeCell="A2" sqref="A2:XFD2"/>
    </sheetView>
  </sheetViews>
  <sheetFormatPr defaultRowHeight="11.25" x14ac:dyDescent="0.25"/>
  <cols>
    <col min="1" max="1" width="14" style="1" customWidth="1"/>
    <col min="2" max="2" width="16" style="1" customWidth="1"/>
    <col min="3" max="3" width="14.85546875" style="1" customWidth="1"/>
    <col min="4" max="4" width="17" style="3" customWidth="1"/>
    <col min="5" max="5" width="17.7109375" style="1" hidden="1" customWidth="1"/>
    <col min="6" max="7" width="15.7109375" style="1" hidden="1" customWidth="1"/>
    <col min="8" max="14" width="15.7109375" style="4" hidden="1" customWidth="1"/>
    <col min="15" max="41" width="15.7109375" style="1" hidden="1" customWidth="1"/>
    <col min="42" max="42" width="13" style="1" customWidth="1"/>
    <col min="43" max="44" width="11.7109375" style="1" customWidth="1"/>
    <col min="45" max="45" width="13" style="1" customWidth="1"/>
    <col min="46" max="47" width="11.7109375" style="1" customWidth="1"/>
    <col min="48" max="48" width="12.5703125" style="1" customWidth="1"/>
    <col min="49" max="50" width="11.7109375" style="1" customWidth="1"/>
    <col min="51" max="51" width="12.5703125" style="1" customWidth="1"/>
    <col min="52" max="53" width="11.7109375" style="1" customWidth="1"/>
    <col min="54" max="54" width="12.5703125" style="1" hidden="1" customWidth="1"/>
    <col min="55" max="56" width="11.7109375" style="1" hidden="1" customWidth="1"/>
    <col min="57" max="71" width="15.7109375" style="1" hidden="1" customWidth="1"/>
    <col min="72" max="73" width="2.7109375" style="1" hidden="1" customWidth="1"/>
    <col min="74" max="74" width="2.7109375" style="1" customWidth="1"/>
    <col min="75" max="75" width="25" style="1" hidden="1" customWidth="1"/>
    <col min="76" max="239" width="9.140625" style="1"/>
    <col min="240" max="241" width="0" style="1" hidden="1" customWidth="1"/>
    <col min="242" max="242" width="2.7109375" style="1" customWidth="1"/>
    <col min="243" max="243" width="16" style="1" customWidth="1"/>
    <col min="244" max="244" width="14.7109375" style="1" customWidth="1"/>
    <col min="245" max="246" width="0" style="1" hidden="1" customWidth="1"/>
    <col min="247" max="247" width="14.7109375" style="1" customWidth="1"/>
    <col min="248" max="248" width="12.7109375" style="1" customWidth="1"/>
    <col min="249" max="273" width="0" style="1" hidden="1" customWidth="1"/>
    <col min="274" max="294" width="15.7109375" style="1" customWidth="1"/>
    <col min="295" max="297" width="0" style="1" hidden="1" customWidth="1"/>
    <col min="298" max="300" width="15.7109375" style="1" customWidth="1"/>
    <col min="301" max="303" width="0" style="1" hidden="1" customWidth="1"/>
    <col min="304" max="306" width="15.7109375" style="1" customWidth="1"/>
    <col min="307" max="309" width="0" style="1" hidden="1" customWidth="1"/>
    <col min="310" max="312" width="15.7109375" style="1" customWidth="1"/>
    <col min="313" max="329" width="0" style="1" hidden="1" customWidth="1"/>
    <col min="330" max="330" width="2.7109375" style="1" customWidth="1"/>
    <col min="331" max="331" width="25" style="1" customWidth="1"/>
    <col min="332" max="495" width="9.140625" style="1"/>
    <col min="496" max="497" width="0" style="1" hidden="1" customWidth="1"/>
    <col min="498" max="498" width="2.7109375" style="1" customWidth="1"/>
    <col min="499" max="499" width="16" style="1" customWidth="1"/>
    <col min="500" max="500" width="14.7109375" style="1" customWidth="1"/>
    <col min="501" max="502" width="0" style="1" hidden="1" customWidth="1"/>
    <col min="503" max="503" width="14.7109375" style="1" customWidth="1"/>
    <col min="504" max="504" width="12.7109375" style="1" customWidth="1"/>
    <col min="505" max="529" width="0" style="1" hidden="1" customWidth="1"/>
    <col min="530" max="550" width="15.7109375" style="1" customWidth="1"/>
    <col min="551" max="553" width="0" style="1" hidden="1" customWidth="1"/>
    <col min="554" max="556" width="15.7109375" style="1" customWidth="1"/>
    <col min="557" max="559" width="0" style="1" hidden="1" customWidth="1"/>
    <col min="560" max="562" width="15.7109375" style="1" customWidth="1"/>
    <col min="563" max="565" width="0" style="1" hidden="1" customWidth="1"/>
    <col min="566" max="568" width="15.7109375" style="1" customWidth="1"/>
    <col min="569" max="585" width="0" style="1" hidden="1" customWidth="1"/>
    <col min="586" max="586" width="2.7109375" style="1" customWidth="1"/>
    <col min="587" max="587" width="25" style="1" customWidth="1"/>
    <col min="588" max="751" width="9.140625" style="1"/>
    <col min="752" max="753" width="0" style="1" hidden="1" customWidth="1"/>
    <col min="754" max="754" width="2.7109375" style="1" customWidth="1"/>
    <col min="755" max="755" width="16" style="1" customWidth="1"/>
    <col min="756" max="756" width="14.7109375" style="1" customWidth="1"/>
    <col min="757" max="758" width="0" style="1" hidden="1" customWidth="1"/>
    <col min="759" max="759" width="14.7109375" style="1" customWidth="1"/>
    <col min="760" max="760" width="12.7109375" style="1" customWidth="1"/>
    <col min="761" max="785" width="0" style="1" hidden="1" customWidth="1"/>
    <col min="786" max="806" width="15.7109375" style="1" customWidth="1"/>
    <col min="807" max="809" width="0" style="1" hidden="1" customWidth="1"/>
    <col min="810" max="812" width="15.7109375" style="1" customWidth="1"/>
    <col min="813" max="815" width="0" style="1" hidden="1" customWidth="1"/>
    <col min="816" max="818" width="15.7109375" style="1" customWidth="1"/>
    <col min="819" max="821" width="0" style="1" hidden="1" customWidth="1"/>
    <col min="822" max="824" width="15.7109375" style="1" customWidth="1"/>
    <col min="825" max="841" width="0" style="1" hidden="1" customWidth="1"/>
    <col min="842" max="842" width="2.7109375" style="1" customWidth="1"/>
    <col min="843" max="843" width="25" style="1" customWidth="1"/>
    <col min="844" max="1007" width="9.140625" style="1"/>
    <col min="1008" max="1009" width="0" style="1" hidden="1" customWidth="1"/>
    <col min="1010" max="1010" width="2.7109375" style="1" customWidth="1"/>
    <col min="1011" max="1011" width="16" style="1" customWidth="1"/>
    <col min="1012" max="1012" width="14.7109375" style="1" customWidth="1"/>
    <col min="1013" max="1014" width="0" style="1" hidden="1" customWidth="1"/>
    <col min="1015" max="1015" width="14.7109375" style="1" customWidth="1"/>
    <col min="1016" max="1016" width="12.7109375" style="1" customWidth="1"/>
    <col min="1017" max="1041" width="0" style="1" hidden="1" customWidth="1"/>
    <col min="1042" max="1062" width="15.7109375" style="1" customWidth="1"/>
    <col min="1063" max="1065" width="0" style="1" hidden="1" customWidth="1"/>
    <col min="1066" max="1068" width="15.7109375" style="1" customWidth="1"/>
    <col min="1069" max="1071" width="0" style="1" hidden="1" customWidth="1"/>
    <col min="1072" max="1074" width="15.7109375" style="1" customWidth="1"/>
    <col min="1075" max="1077" width="0" style="1" hidden="1" customWidth="1"/>
    <col min="1078" max="1080" width="15.7109375" style="1" customWidth="1"/>
    <col min="1081" max="1097" width="0" style="1" hidden="1" customWidth="1"/>
    <col min="1098" max="1098" width="2.7109375" style="1" customWidth="1"/>
    <col min="1099" max="1099" width="25" style="1" customWidth="1"/>
    <col min="1100" max="1263" width="9.140625" style="1"/>
    <col min="1264" max="1265" width="0" style="1" hidden="1" customWidth="1"/>
    <col min="1266" max="1266" width="2.7109375" style="1" customWidth="1"/>
    <col min="1267" max="1267" width="16" style="1" customWidth="1"/>
    <col min="1268" max="1268" width="14.7109375" style="1" customWidth="1"/>
    <col min="1269" max="1270" width="0" style="1" hidden="1" customWidth="1"/>
    <col min="1271" max="1271" width="14.7109375" style="1" customWidth="1"/>
    <col min="1272" max="1272" width="12.7109375" style="1" customWidth="1"/>
    <col min="1273" max="1297" width="0" style="1" hidden="1" customWidth="1"/>
    <col min="1298" max="1318" width="15.7109375" style="1" customWidth="1"/>
    <col min="1319" max="1321" width="0" style="1" hidden="1" customWidth="1"/>
    <col min="1322" max="1324" width="15.7109375" style="1" customWidth="1"/>
    <col min="1325" max="1327" width="0" style="1" hidden="1" customWidth="1"/>
    <col min="1328" max="1330" width="15.7109375" style="1" customWidth="1"/>
    <col min="1331" max="1333" width="0" style="1" hidden="1" customWidth="1"/>
    <col min="1334" max="1336" width="15.7109375" style="1" customWidth="1"/>
    <col min="1337" max="1353" width="0" style="1" hidden="1" customWidth="1"/>
    <col min="1354" max="1354" width="2.7109375" style="1" customWidth="1"/>
    <col min="1355" max="1355" width="25" style="1" customWidth="1"/>
    <col min="1356" max="1519" width="9.140625" style="1"/>
    <col min="1520" max="1521" width="0" style="1" hidden="1" customWidth="1"/>
    <col min="1522" max="1522" width="2.7109375" style="1" customWidth="1"/>
    <col min="1523" max="1523" width="16" style="1" customWidth="1"/>
    <col min="1524" max="1524" width="14.7109375" style="1" customWidth="1"/>
    <col min="1525" max="1526" width="0" style="1" hidden="1" customWidth="1"/>
    <col min="1527" max="1527" width="14.7109375" style="1" customWidth="1"/>
    <col min="1528" max="1528" width="12.7109375" style="1" customWidth="1"/>
    <col min="1529" max="1553" width="0" style="1" hidden="1" customWidth="1"/>
    <col min="1554" max="1574" width="15.7109375" style="1" customWidth="1"/>
    <col min="1575" max="1577" width="0" style="1" hidden="1" customWidth="1"/>
    <col min="1578" max="1580" width="15.7109375" style="1" customWidth="1"/>
    <col min="1581" max="1583" width="0" style="1" hidden="1" customWidth="1"/>
    <col min="1584" max="1586" width="15.7109375" style="1" customWidth="1"/>
    <col min="1587" max="1589" width="0" style="1" hidden="1" customWidth="1"/>
    <col min="1590" max="1592" width="15.7109375" style="1" customWidth="1"/>
    <col min="1593" max="1609" width="0" style="1" hidden="1" customWidth="1"/>
    <col min="1610" max="1610" width="2.7109375" style="1" customWidth="1"/>
    <col min="1611" max="1611" width="25" style="1" customWidth="1"/>
    <col min="1612" max="1775" width="9.140625" style="1"/>
    <col min="1776" max="1777" width="0" style="1" hidden="1" customWidth="1"/>
    <col min="1778" max="1778" width="2.7109375" style="1" customWidth="1"/>
    <col min="1779" max="1779" width="16" style="1" customWidth="1"/>
    <col min="1780" max="1780" width="14.7109375" style="1" customWidth="1"/>
    <col min="1781" max="1782" width="0" style="1" hidden="1" customWidth="1"/>
    <col min="1783" max="1783" width="14.7109375" style="1" customWidth="1"/>
    <col min="1784" max="1784" width="12.7109375" style="1" customWidth="1"/>
    <col min="1785" max="1809" width="0" style="1" hidden="1" customWidth="1"/>
    <col min="1810" max="1830" width="15.7109375" style="1" customWidth="1"/>
    <col min="1831" max="1833" width="0" style="1" hidden="1" customWidth="1"/>
    <col min="1834" max="1836" width="15.7109375" style="1" customWidth="1"/>
    <col min="1837" max="1839" width="0" style="1" hidden="1" customWidth="1"/>
    <col min="1840" max="1842" width="15.7109375" style="1" customWidth="1"/>
    <col min="1843" max="1845" width="0" style="1" hidden="1" customWidth="1"/>
    <col min="1846" max="1848" width="15.7109375" style="1" customWidth="1"/>
    <col min="1849" max="1865" width="0" style="1" hidden="1" customWidth="1"/>
    <col min="1866" max="1866" width="2.7109375" style="1" customWidth="1"/>
    <col min="1867" max="1867" width="25" style="1" customWidth="1"/>
    <col min="1868" max="2031" width="9.140625" style="1"/>
    <col min="2032" max="2033" width="0" style="1" hidden="1" customWidth="1"/>
    <col min="2034" max="2034" width="2.7109375" style="1" customWidth="1"/>
    <col min="2035" max="2035" width="16" style="1" customWidth="1"/>
    <col min="2036" max="2036" width="14.7109375" style="1" customWidth="1"/>
    <col min="2037" max="2038" width="0" style="1" hidden="1" customWidth="1"/>
    <col min="2039" max="2039" width="14.7109375" style="1" customWidth="1"/>
    <col min="2040" max="2040" width="12.7109375" style="1" customWidth="1"/>
    <col min="2041" max="2065" width="0" style="1" hidden="1" customWidth="1"/>
    <col min="2066" max="2086" width="15.7109375" style="1" customWidth="1"/>
    <col min="2087" max="2089" width="0" style="1" hidden="1" customWidth="1"/>
    <col min="2090" max="2092" width="15.7109375" style="1" customWidth="1"/>
    <col min="2093" max="2095" width="0" style="1" hidden="1" customWidth="1"/>
    <col min="2096" max="2098" width="15.7109375" style="1" customWidth="1"/>
    <col min="2099" max="2101" width="0" style="1" hidden="1" customWidth="1"/>
    <col min="2102" max="2104" width="15.7109375" style="1" customWidth="1"/>
    <col min="2105" max="2121" width="0" style="1" hidden="1" customWidth="1"/>
    <col min="2122" max="2122" width="2.7109375" style="1" customWidth="1"/>
    <col min="2123" max="2123" width="25" style="1" customWidth="1"/>
    <col min="2124" max="2287" width="9.140625" style="1"/>
    <col min="2288" max="2289" width="0" style="1" hidden="1" customWidth="1"/>
    <col min="2290" max="2290" width="2.7109375" style="1" customWidth="1"/>
    <col min="2291" max="2291" width="16" style="1" customWidth="1"/>
    <col min="2292" max="2292" width="14.7109375" style="1" customWidth="1"/>
    <col min="2293" max="2294" width="0" style="1" hidden="1" customWidth="1"/>
    <col min="2295" max="2295" width="14.7109375" style="1" customWidth="1"/>
    <col min="2296" max="2296" width="12.7109375" style="1" customWidth="1"/>
    <col min="2297" max="2321" width="0" style="1" hidden="1" customWidth="1"/>
    <col min="2322" max="2342" width="15.7109375" style="1" customWidth="1"/>
    <col min="2343" max="2345" width="0" style="1" hidden="1" customWidth="1"/>
    <col min="2346" max="2348" width="15.7109375" style="1" customWidth="1"/>
    <col min="2349" max="2351" width="0" style="1" hidden="1" customWidth="1"/>
    <col min="2352" max="2354" width="15.7109375" style="1" customWidth="1"/>
    <col min="2355" max="2357" width="0" style="1" hidden="1" customWidth="1"/>
    <col min="2358" max="2360" width="15.7109375" style="1" customWidth="1"/>
    <col min="2361" max="2377" width="0" style="1" hidden="1" customWidth="1"/>
    <col min="2378" max="2378" width="2.7109375" style="1" customWidth="1"/>
    <col min="2379" max="2379" width="25" style="1" customWidth="1"/>
    <col min="2380" max="2543" width="9.140625" style="1"/>
    <col min="2544" max="2545" width="0" style="1" hidden="1" customWidth="1"/>
    <col min="2546" max="2546" width="2.7109375" style="1" customWidth="1"/>
    <col min="2547" max="2547" width="16" style="1" customWidth="1"/>
    <col min="2548" max="2548" width="14.7109375" style="1" customWidth="1"/>
    <col min="2549" max="2550" width="0" style="1" hidden="1" customWidth="1"/>
    <col min="2551" max="2551" width="14.7109375" style="1" customWidth="1"/>
    <col min="2552" max="2552" width="12.7109375" style="1" customWidth="1"/>
    <col min="2553" max="2577" width="0" style="1" hidden="1" customWidth="1"/>
    <col min="2578" max="2598" width="15.7109375" style="1" customWidth="1"/>
    <col min="2599" max="2601" width="0" style="1" hidden="1" customWidth="1"/>
    <col min="2602" max="2604" width="15.7109375" style="1" customWidth="1"/>
    <col min="2605" max="2607" width="0" style="1" hidden="1" customWidth="1"/>
    <col min="2608" max="2610" width="15.7109375" style="1" customWidth="1"/>
    <col min="2611" max="2613" width="0" style="1" hidden="1" customWidth="1"/>
    <col min="2614" max="2616" width="15.7109375" style="1" customWidth="1"/>
    <col min="2617" max="2633" width="0" style="1" hidden="1" customWidth="1"/>
    <col min="2634" max="2634" width="2.7109375" style="1" customWidth="1"/>
    <col min="2635" max="2635" width="25" style="1" customWidth="1"/>
    <col min="2636" max="2799" width="9.140625" style="1"/>
    <col min="2800" max="2801" width="0" style="1" hidden="1" customWidth="1"/>
    <col min="2802" max="2802" width="2.7109375" style="1" customWidth="1"/>
    <col min="2803" max="2803" width="16" style="1" customWidth="1"/>
    <col min="2804" max="2804" width="14.7109375" style="1" customWidth="1"/>
    <col min="2805" max="2806" width="0" style="1" hidden="1" customWidth="1"/>
    <col min="2807" max="2807" width="14.7109375" style="1" customWidth="1"/>
    <col min="2808" max="2808" width="12.7109375" style="1" customWidth="1"/>
    <col min="2809" max="2833" width="0" style="1" hidden="1" customWidth="1"/>
    <col min="2834" max="2854" width="15.7109375" style="1" customWidth="1"/>
    <col min="2855" max="2857" width="0" style="1" hidden="1" customWidth="1"/>
    <col min="2858" max="2860" width="15.7109375" style="1" customWidth="1"/>
    <col min="2861" max="2863" width="0" style="1" hidden="1" customWidth="1"/>
    <col min="2864" max="2866" width="15.7109375" style="1" customWidth="1"/>
    <col min="2867" max="2869" width="0" style="1" hidden="1" customWidth="1"/>
    <col min="2870" max="2872" width="15.7109375" style="1" customWidth="1"/>
    <col min="2873" max="2889" width="0" style="1" hidden="1" customWidth="1"/>
    <col min="2890" max="2890" width="2.7109375" style="1" customWidth="1"/>
    <col min="2891" max="2891" width="25" style="1" customWidth="1"/>
    <col min="2892" max="3055" width="9.140625" style="1"/>
    <col min="3056" max="3057" width="0" style="1" hidden="1" customWidth="1"/>
    <col min="3058" max="3058" width="2.7109375" style="1" customWidth="1"/>
    <col min="3059" max="3059" width="16" style="1" customWidth="1"/>
    <col min="3060" max="3060" width="14.7109375" style="1" customWidth="1"/>
    <col min="3061" max="3062" width="0" style="1" hidden="1" customWidth="1"/>
    <col min="3063" max="3063" width="14.7109375" style="1" customWidth="1"/>
    <col min="3064" max="3064" width="12.7109375" style="1" customWidth="1"/>
    <col min="3065" max="3089" width="0" style="1" hidden="1" customWidth="1"/>
    <col min="3090" max="3110" width="15.7109375" style="1" customWidth="1"/>
    <col min="3111" max="3113" width="0" style="1" hidden="1" customWidth="1"/>
    <col min="3114" max="3116" width="15.7109375" style="1" customWidth="1"/>
    <col min="3117" max="3119" width="0" style="1" hidden="1" customWidth="1"/>
    <col min="3120" max="3122" width="15.7109375" style="1" customWidth="1"/>
    <col min="3123" max="3125" width="0" style="1" hidden="1" customWidth="1"/>
    <col min="3126" max="3128" width="15.7109375" style="1" customWidth="1"/>
    <col min="3129" max="3145" width="0" style="1" hidden="1" customWidth="1"/>
    <col min="3146" max="3146" width="2.7109375" style="1" customWidth="1"/>
    <col min="3147" max="3147" width="25" style="1" customWidth="1"/>
    <col min="3148" max="3311" width="9.140625" style="1"/>
    <col min="3312" max="3313" width="0" style="1" hidden="1" customWidth="1"/>
    <col min="3314" max="3314" width="2.7109375" style="1" customWidth="1"/>
    <col min="3315" max="3315" width="16" style="1" customWidth="1"/>
    <col min="3316" max="3316" width="14.7109375" style="1" customWidth="1"/>
    <col min="3317" max="3318" width="0" style="1" hidden="1" customWidth="1"/>
    <col min="3319" max="3319" width="14.7109375" style="1" customWidth="1"/>
    <col min="3320" max="3320" width="12.7109375" style="1" customWidth="1"/>
    <col min="3321" max="3345" width="0" style="1" hidden="1" customWidth="1"/>
    <col min="3346" max="3366" width="15.7109375" style="1" customWidth="1"/>
    <col min="3367" max="3369" width="0" style="1" hidden="1" customWidth="1"/>
    <col min="3370" max="3372" width="15.7109375" style="1" customWidth="1"/>
    <col min="3373" max="3375" width="0" style="1" hidden="1" customWidth="1"/>
    <col min="3376" max="3378" width="15.7109375" style="1" customWidth="1"/>
    <col min="3379" max="3381" width="0" style="1" hidden="1" customWidth="1"/>
    <col min="3382" max="3384" width="15.7109375" style="1" customWidth="1"/>
    <col min="3385" max="3401" width="0" style="1" hidden="1" customWidth="1"/>
    <col min="3402" max="3402" width="2.7109375" style="1" customWidth="1"/>
    <col min="3403" max="3403" width="25" style="1" customWidth="1"/>
    <col min="3404" max="3567" width="9.140625" style="1"/>
    <col min="3568" max="3569" width="0" style="1" hidden="1" customWidth="1"/>
    <col min="3570" max="3570" width="2.7109375" style="1" customWidth="1"/>
    <col min="3571" max="3571" width="16" style="1" customWidth="1"/>
    <col min="3572" max="3572" width="14.7109375" style="1" customWidth="1"/>
    <col min="3573" max="3574" width="0" style="1" hidden="1" customWidth="1"/>
    <col min="3575" max="3575" width="14.7109375" style="1" customWidth="1"/>
    <col min="3576" max="3576" width="12.7109375" style="1" customWidth="1"/>
    <col min="3577" max="3601" width="0" style="1" hidden="1" customWidth="1"/>
    <col min="3602" max="3622" width="15.7109375" style="1" customWidth="1"/>
    <col min="3623" max="3625" width="0" style="1" hidden="1" customWidth="1"/>
    <col min="3626" max="3628" width="15.7109375" style="1" customWidth="1"/>
    <col min="3629" max="3631" width="0" style="1" hidden="1" customWidth="1"/>
    <col min="3632" max="3634" width="15.7109375" style="1" customWidth="1"/>
    <col min="3635" max="3637" width="0" style="1" hidden="1" customWidth="1"/>
    <col min="3638" max="3640" width="15.7109375" style="1" customWidth="1"/>
    <col min="3641" max="3657" width="0" style="1" hidden="1" customWidth="1"/>
    <col min="3658" max="3658" width="2.7109375" style="1" customWidth="1"/>
    <col min="3659" max="3659" width="25" style="1" customWidth="1"/>
    <col min="3660" max="3823" width="9.140625" style="1"/>
    <col min="3824" max="3825" width="0" style="1" hidden="1" customWidth="1"/>
    <col min="3826" max="3826" width="2.7109375" style="1" customWidth="1"/>
    <col min="3827" max="3827" width="16" style="1" customWidth="1"/>
    <col min="3828" max="3828" width="14.7109375" style="1" customWidth="1"/>
    <col min="3829" max="3830" width="0" style="1" hidden="1" customWidth="1"/>
    <col min="3831" max="3831" width="14.7109375" style="1" customWidth="1"/>
    <col min="3832" max="3832" width="12.7109375" style="1" customWidth="1"/>
    <col min="3833" max="3857" width="0" style="1" hidden="1" customWidth="1"/>
    <col min="3858" max="3878" width="15.7109375" style="1" customWidth="1"/>
    <col min="3879" max="3881" width="0" style="1" hidden="1" customWidth="1"/>
    <col min="3882" max="3884" width="15.7109375" style="1" customWidth="1"/>
    <col min="3885" max="3887" width="0" style="1" hidden="1" customWidth="1"/>
    <col min="3888" max="3890" width="15.7109375" style="1" customWidth="1"/>
    <col min="3891" max="3893" width="0" style="1" hidden="1" customWidth="1"/>
    <col min="3894" max="3896" width="15.7109375" style="1" customWidth="1"/>
    <col min="3897" max="3913" width="0" style="1" hidden="1" customWidth="1"/>
    <col min="3914" max="3914" width="2.7109375" style="1" customWidth="1"/>
    <col min="3915" max="3915" width="25" style="1" customWidth="1"/>
    <col min="3916" max="4079" width="9.140625" style="1"/>
    <col min="4080" max="4081" width="0" style="1" hidden="1" customWidth="1"/>
    <col min="4082" max="4082" width="2.7109375" style="1" customWidth="1"/>
    <col min="4083" max="4083" width="16" style="1" customWidth="1"/>
    <col min="4084" max="4084" width="14.7109375" style="1" customWidth="1"/>
    <col min="4085" max="4086" width="0" style="1" hidden="1" customWidth="1"/>
    <col min="4087" max="4087" width="14.7109375" style="1" customWidth="1"/>
    <col min="4088" max="4088" width="12.7109375" style="1" customWidth="1"/>
    <col min="4089" max="4113" width="0" style="1" hidden="1" customWidth="1"/>
    <col min="4114" max="4134" width="15.7109375" style="1" customWidth="1"/>
    <col min="4135" max="4137" width="0" style="1" hidden="1" customWidth="1"/>
    <col min="4138" max="4140" width="15.7109375" style="1" customWidth="1"/>
    <col min="4141" max="4143" width="0" style="1" hidden="1" customWidth="1"/>
    <col min="4144" max="4146" width="15.7109375" style="1" customWidth="1"/>
    <col min="4147" max="4149" width="0" style="1" hidden="1" customWidth="1"/>
    <col min="4150" max="4152" width="15.7109375" style="1" customWidth="1"/>
    <col min="4153" max="4169" width="0" style="1" hidden="1" customWidth="1"/>
    <col min="4170" max="4170" width="2.7109375" style="1" customWidth="1"/>
    <col min="4171" max="4171" width="25" style="1" customWidth="1"/>
    <col min="4172" max="4335" width="9.140625" style="1"/>
    <col min="4336" max="4337" width="0" style="1" hidden="1" customWidth="1"/>
    <col min="4338" max="4338" width="2.7109375" style="1" customWidth="1"/>
    <col min="4339" max="4339" width="16" style="1" customWidth="1"/>
    <col min="4340" max="4340" width="14.7109375" style="1" customWidth="1"/>
    <col min="4341" max="4342" width="0" style="1" hidden="1" customWidth="1"/>
    <col min="4343" max="4343" width="14.7109375" style="1" customWidth="1"/>
    <col min="4344" max="4344" width="12.7109375" style="1" customWidth="1"/>
    <col min="4345" max="4369" width="0" style="1" hidden="1" customWidth="1"/>
    <col min="4370" max="4390" width="15.7109375" style="1" customWidth="1"/>
    <col min="4391" max="4393" width="0" style="1" hidden="1" customWidth="1"/>
    <col min="4394" max="4396" width="15.7109375" style="1" customWidth="1"/>
    <col min="4397" max="4399" width="0" style="1" hidden="1" customWidth="1"/>
    <col min="4400" max="4402" width="15.7109375" style="1" customWidth="1"/>
    <col min="4403" max="4405" width="0" style="1" hidden="1" customWidth="1"/>
    <col min="4406" max="4408" width="15.7109375" style="1" customWidth="1"/>
    <col min="4409" max="4425" width="0" style="1" hidden="1" customWidth="1"/>
    <col min="4426" max="4426" width="2.7109375" style="1" customWidth="1"/>
    <col min="4427" max="4427" width="25" style="1" customWidth="1"/>
    <col min="4428" max="4591" width="9.140625" style="1"/>
    <col min="4592" max="4593" width="0" style="1" hidden="1" customWidth="1"/>
    <col min="4594" max="4594" width="2.7109375" style="1" customWidth="1"/>
    <col min="4595" max="4595" width="16" style="1" customWidth="1"/>
    <col min="4596" max="4596" width="14.7109375" style="1" customWidth="1"/>
    <col min="4597" max="4598" width="0" style="1" hidden="1" customWidth="1"/>
    <col min="4599" max="4599" width="14.7109375" style="1" customWidth="1"/>
    <col min="4600" max="4600" width="12.7109375" style="1" customWidth="1"/>
    <col min="4601" max="4625" width="0" style="1" hidden="1" customWidth="1"/>
    <col min="4626" max="4646" width="15.7109375" style="1" customWidth="1"/>
    <col min="4647" max="4649" width="0" style="1" hidden="1" customWidth="1"/>
    <col min="4650" max="4652" width="15.7109375" style="1" customWidth="1"/>
    <col min="4653" max="4655" width="0" style="1" hidden="1" customWidth="1"/>
    <col min="4656" max="4658" width="15.7109375" style="1" customWidth="1"/>
    <col min="4659" max="4661" width="0" style="1" hidden="1" customWidth="1"/>
    <col min="4662" max="4664" width="15.7109375" style="1" customWidth="1"/>
    <col min="4665" max="4681" width="0" style="1" hidden="1" customWidth="1"/>
    <col min="4682" max="4682" width="2.7109375" style="1" customWidth="1"/>
    <col min="4683" max="4683" width="25" style="1" customWidth="1"/>
    <col min="4684" max="4847" width="9.140625" style="1"/>
    <col min="4848" max="4849" width="0" style="1" hidden="1" customWidth="1"/>
    <col min="4850" max="4850" width="2.7109375" style="1" customWidth="1"/>
    <col min="4851" max="4851" width="16" style="1" customWidth="1"/>
    <col min="4852" max="4852" width="14.7109375" style="1" customWidth="1"/>
    <col min="4853" max="4854" width="0" style="1" hidden="1" customWidth="1"/>
    <col min="4855" max="4855" width="14.7109375" style="1" customWidth="1"/>
    <col min="4856" max="4856" width="12.7109375" style="1" customWidth="1"/>
    <col min="4857" max="4881" width="0" style="1" hidden="1" customWidth="1"/>
    <col min="4882" max="4902" width="15.7109375" style="1" customWidth="1"/>
    <col min="4903" max="4905" width="0" style="1" hidden="1" customWidth="1"/>
    <col min="4906" max="4908" width="15.7109375" style="1" customWidth="1"/>
    <col min="4909" max="4911" width="0" style="1" hidden="1" customWidth="1"/>
    <col min="4912" max="4914" width="15.7109375" style="1" customWidth="1"/>
    <col min="4915" max="4917" width="0" style="1" hidden="1" customWidth="1"/>
    <col min="4918" max="4920" width="15.7109375" style="1" customWidth="1"/>
    <col min="4921" max="4937" width="0" style="1" hidden="1" customWidth="1"/>
    <col min="4938" max="4938" width="2.7109375" style="1" customWidth="1"/>
    <col min="4939" max="4939" width="25" style="1" customWidth="1"/>
    <col min="4940" max="5103" width="9.140625" style="1"/>
    <col min="5104" max="5105" width="0" style="1" hidden="1" customWidth="1"/>
    <col min="5106" max="5106" width="2.7109375" style="1" customWidth="1"/>
    <col min="5107" max="5107" width="16" style="1" customWidth="1"/>
    <col min="5108" max="5108" width="14.7109375" style="1" customWidth="1"/>
    <col min="5109" max="5110" width="0" style="1" hidden="1" customWidth="1"/>
    <col min="5111" max="5111" width="14.7109375" style="1" customWidth="1"/>
    <col min="5112" max="5112" width="12.7109375" style="1" customWidth="1"/>
    <col min="5113" max="5137" width="0" style="1" hidden="1" customWidth="1"/>
    <col min="5138" max="5158" width="15.7109375" style="1" customWidth="1"/>
    <col min="5159" max="5161" width="0" style="1" hidden="1" customWidth="1"/>
    <col min="5162" max="5164" width="15.7109375" style="1" customWidth="1"/>
    <col min="5165" max="5167" width="0" style="1" hidden="1" customWidth="1"/>
    <col min="5168" max="5170" width="15.7109375" style="1" customWidth="1"/>
    <col min="5171" max="5173" width="0" style="1" hidden="1" customWidth="1"/>
    <col min="5174" max="5176" width="15.7109375" style="1" customWidth="1"/>
    <col min="5177" max="5193" width="0" style="1" hidden="1" customWidth="1"/>
    <col min="5194" max="5194" width="2.7109375" style="1" customWidth="1"/>
    <col min="5195" max="5195" width="25" style="1" customWidth="1"/>
    <col min="5196" max="5359" width="9.140625" style="1"/>
    <col min="5360" max="5361" width="0" style="1" hidden="1" customWidth="1"/>
    <col min="5362" max="5362" width="2.7109375" style="1" customWidth="1"/>
    <col min="5363" max="5363" width="16" style="1" customWidth="1"/>
    <col min="5364" max="5364" width="14.7109375" style="1" customWidth="1"/>
    <col min="5365" max="5366" width="0" style="1" hidden="1" customWidth="1"/>
    <col min="5367" max="5367" width="14.7109375" style="1" customWidth="1"/>
    <col min="5368" max="5368" width="12.7109375" style="1" customWidth="1"/>
    <col min="5369" max="5393" width="0" style="1" hidden="1" customWidth="1"/>
    <col min="5394" max="5414" width="15.7109375" style="1" customWidth="1"/>
    <col min="5415" max="5417" width="0" style="1" hidden="1" customWidth="1"/>
    <col min="5418" max="5420" width="15.7109375" style="1" customWidth="1"/>
    <col min="5421" max="5423" width="0" style="1" hidden="1" customWidth="1"/>
    <col min="5424" max="5426" width="15.7109375" style="1" customWidth="1"/>
    <col min="5427" max="5429" width="0" style="1" hidden="1" customWidth="1"/>
    <col min="5430" max="5432" width="15.7109375" style="1" customWidth="1"/>
    <col min="5433" max="5449" width="0" style="1" hidden="1" customWidth="1"/>
    <col min="5450" max="5450" width="2.7109375" style="1" customWidth="1"/>
    <col min="5451" max="5451" width="25" style="1" customWidth="1"/>
    <col min="5452" max="5615" width="9.140625" style="1"/>
    <col min="5616" max="5617" width="0" style="1" hidden="1" customWidth="1"/>
    <col min="5618" max="5618" width="2.7109375" style="1" customWidth="1"/>
    <col min="5619" max="5619" width="16" style="1" customWidth="1"/>
    <col min="5620" max="5620" width="14.7109375" style="1" customWidth="1"/>
    <col min="5621" max="5622" width="0" style="1" hidden="1" customWidth="1"/>
    <col min="5623" max="5623" width="14.7109375" style="1" customWidth="1"/>
    <col min="5624" max="5624" width="12.7109375" style="1" customWidth="1"/>
    <col min="5625" max="5649" width="0" style="1" hidden="1" customWidth="1"/>
    <col min="5650" max="5670" width="15.7109375" style="1" customWidth="1"/>
    <col min="5671" max="5673" width="0" style="1" hidden="1" customWidth="1"/>
    <col min="5674" max="5676" width="15.7109375" style="1" customWidth="1"/>
    <col min="5677" max="5679" width="0" style="1" hidden="1" customWidth="1"/>
    <col min="5680" max="5682" width="15.7109375" style="1" customWidth="1"/>
    <col min="5683" max="5685" width="0" style="1" hidden="1" customWidth="1"/>
    <col min="5686" max="5688" width="15.7109375" style="1" customWidth="1"/>
    <col min="5689" max="5705" width="0" style="1" hidden="1" customWidth="1"/>
    <col min="5706" max="5706" width="2.7109375" style="1" customWidth="1"/>
    <col min="5707" max="5707" width="25" style="1" customWidth="1"/>
    <col min="5708" max="5871" width="9.140625" style="1"/>
    <col min="5872" max="5873" width="0" style="1" hidden="1" customWidth="1"/>
    <col min="5874" max="5874" width="2.7109375" style="1" customWidth="1"/>
    <col min="5875" max="5875" width="16" style="1" customWidth="1"/>
    <col min="5876" max="5876" width="14.7109375" style="1" customWidth="1"/>
    <col min="5877" max="5878" width="0" style="1" hidden="1" customWidth="1"/>
    <col min="5879" max="5879" width="14.7109375" style="1" customWidth="1"/>
    <col min="5880" max="5880" width="12.7109375" style="1" customWidth="1"/>
    <col min="5881" max="5905" width="0" style="1" hidden="1" customWidth="1"/>
    <col min="5906" max="5926" width="15.7109375" style="1" customWidth="1"/>
    <col min="5927" max="5929" width="0" style="1" hidden="1" customWidth="1"/>
    <col min="5930" max="5932" width="15.7109375" style="1" customWidth="1"/>
    <col min="5933" max="5935" width="0" style="1" hidden="1" customWidth="1"/>
    <col min="5936" max="5938" width="15.7109375" style="1" customWidth="1"/>
    <col min="5939" max="5941" width="0" style="1" hidden="1" customWidth="1"/>
    <col min="5942" max="5944" width="15.7109375" style="1" customWidth="1"/>
    <col min="5945" max="5961" width="0" style="1" hidden="1" customWidth="1"/>
    <col min="5962" max="5962" width="2.7109375" style="1" customWidth="1"/>
    <col min="5963" max="5963" width="25" style="1" customWidth="1"/>
    <col min="5964" max="6127" width="9.140625" style="1"/>
    <col min="6128" max="6129" width="0" style="1" hidden="1" customWidth="1"/>
    <col min="6130" max="6130" width="2.7109375" style="1" customWidth="1"/>
    <col min="6131" max="6131" width="16" style="1" customWidth="1"/>
    <col min="6132" max="6132" width="14.7109375" style="1" customWidth="1"/>
    <col min="6133" max="6134" width="0" style="1" hidden="1" customWidth="1"/>
    <col min="6135" max="6135" width="14.7109375" style="1" customWidth="1"/>
    <col min="6136" max="6136" width="12.7109375" style="1" customWidth="1"/>
    <col min="6137" max="6161" width="0" style="1" hidden="1" customWidth="1"/>
    <col min="6162" max="6182" width="15.7109375" style="1" customWidth="1"/>
    <col min="6183" max="6185" width="0" style="1" hidden="1" customWidth="1"/>
    <col min="6186" max="6188" width="15.7109375" style="1" customWidth="1"/>
    <col min="6189" max="6191" width="0" style="1" hidden="1" customWidth="1"/>
    <col min="6192" max="6194" width="15.7109375" style="1" customWidth="1"/>
    <col min="6195" max="6197" width="0" style="1" hidden="1" customWidth="1"/>
    <col min="6198" max="6200" width="15.7109375" style="1" customWidth="1"/>
    <col min="6201" max="6217" width="0" style="1" hidden="1" customWidth="1"/>
    <col min="6218" max="6218" width="2.7109375" style="1" customWidth="1"/>
    <col min="6219" max="6219" width="25" style="1" customWidth="1"/>
    <col min="6220" max="6383" width="9.140625" style="1"/>
    <col min="6384" max="6385" width="0" style="1" hidden="1" customWidth="1"/>
    <col min="6386" max="6386" width="2.7109375" style="1" customWidth="1"/>
    <col min="6387" max="6387" width="16" style="1" customWidth="1"/>
    <col min="6388" max="6388" width="14.7109375" style="1" customWidth="1"/>
    <col min="6389" max="6390" width="0" style="1" hidden="1" customWidth="1"/>
    <col min="6391" max="6391" width="14.7109375" style="1" customWidth="1"/>
    <col min="6392" max="6392" width="12.7109375" style="1" customWidth="1"/>
    <col min="6393" max="6417" width="0" style="1" hidden="1" customWidth="1"/>
    <col min="6418" max="6438" width="15.7109375" style="1" customWidth="1"/>
    <col min="6439" max="6441" width="0" style="1" hidden="1" customWidth="1"/>
    <col min="6442" max="6444" width="15.7109375" style="1" customWidth="1"/>
    <col min="6445" max="6447" width="0" style="1" hidden="1" customWidth="1"/>
    <col min="6448" max="6450" width="15.7109375" style="1" customWidth="1"/>
    <col min="6451" max="6453" width="0" style="1" hidden="1" customWidth="1"/>
    <col min="6454" max="6456" width="15.7109375" style="1" customWidth="1"/>
    <col min="6457" max="6473" width="0" style="1" hidden="1" customWidth="1"/>
    <col min="6474" max="6474" width="2.7109375" style="1" customWidth="1"/>
    <col min="6475" max="6475" width="25" style="1" customWidth="1"/>
    <col min="6476" max="6639" width="9.140625" style="1"/>
    <col min="6640" max="6641" width="0" style="1" hidden="1" customWidth="1"/>
    <col min="6642" max="6642" width="2.7109375" style="1" customWidth="1"/>
    <col min="6643" max="6643" width="16" style="1" customWidth="1"/>
    <col min="6644" max="6644" width="14.7109375" style="1" customWidth="1"/>
    <col min="6645" max="6646" width="0" style="1" hidden="1" customWidth="1"/>
    <col min="6647" max="6647" width="14.7109375" style="1" customWidth="1"/>
    <col min="6648" max="6648" width="12.7109375" style="1" customWidth="1"/>
    <col min="6649" max="6673" width="0" style="1" hidden="1" customWidth="1"/>
    <col min="6674" max="6694" width="15.7109375" style="1" customWidth="1"/>
    <col min="6695" max="6697" width="0" style="1" hidden="1" customWidth="1"/>
    <col min="6698" max="6700" width="15.7109375" style="1" customWidth="1"/>
    <col min="6701" max="6703" width="0" style="1" hidden="1" customWidth="1"/>
    <col min="6704" max="6706" width="15.7109375" style="1" customWidth="1"/>
    <col min="6707" max="6709" width="0" style="1" hidden="1" customWidth="1"/>
    <col min="6710" max="6712" width="15.7109375" style="1" customWidth="1"/>
    <col min="6713" max="6729" width="0" style="1" hidden="1" customWidth="1"/>
    <col min="6730" max="6730" width="2.7109375" style="1" customWidth="1"/>
    <col min="6731" max="6731" width="25" style="1" customWidth="1"/>
    <col min="6732" max="6895" width="9.140625" style="1"/>
    <col min="6896" max="6897" width="0" style="1" hidden="1" customWidth="1"/>
    <col min="6898" max="6898" width="2.7109375" style="1" customWidth="1"/>
    <col min="6899" max="6899" width="16" style="1" customWidth="1"/>
    <col min="6900" max="6900" width="14.7109375" style="1" customWidth="1"/>
    <col min="6901" max="6902" width="0" style="1" hidden="1" customWidth="1"/>
    <col min="6903" max="6903" width="14.7109375" style="1" customWidth="1"/>
    <col min="6904" max="6904" width="12.7109375" style="1" customWidth="1"/>
    <col min="6905" max="6929" width="0" style="1" hidden="1" customWidth="1"/>
    <col min="6930" max="6950" width="15.7109375" style="1" customWidth="1"/>
    <col min="6951" max="6953" width="0" style="1" hidden="1" customWidth="1"/>
    <col min="6954" max="6956" width="15.7109375" style="1" customWidth="1"/>
    <col min="6957" max="6959" width="0" style="1" hidden="1" customWidth="1"/>
    <col min="6960" max="6962" width="15.7109375" style="1" customWidth="1"/>
    <col min="6963" max="6965" width="0" style="1" hidden="1" customWidth="1"/>
    <col min="6966" max="6968" width="15.7109375" style="1" customWidth="1"/>
    <col min="6969" max="6985" width="0" style="1" hidden="1" customWidth="1"/>
    <col min="6986" max="6986" width="2.7109375" style="1" customWidth="1"/>
    <col min="6987" max="6987" width="25" style="1" customWidth="1"/>
    <col min="6988" max="7151" width="9.140625" style="1"/>
    <col min="7152" max="7153" width="0" style="1" hidden="1" customWidth="1"/>
    <col min="7154" max="7154" width="2.7109375" style="1" customWidth="1"/>
    <col min="7155" max="7155" width="16" style="1" customWidth="1"/>
    <col min="7156" max="7156" width="14.7109375" style="1" customWidth="1"/>
    <col min="7157" max="7158" width="0" style="1" hidden="1" customWidth="1"/>
    <col min="7159" max="7159" width="14.7109375" style="1" customWidth="1"/>
    <col min="7160" max="7160" width="12.7109375" style="1" customWidth="1"/>
    <col min="7161" max="7185" width="0" style="1" hidden="1" customWidth="1"/>
    <col min="7186" max="7206" width="15.7109375" style="1" customWidth="1"/>
    <col min="7207" max="7209" width="0" style="1" hidden="1" customWidth="1"/>
    <col min="7210" max="7212" width="15.7109375" style="1" customWidth="1"/>
    <col min="7213" max="7215" width="0" style="1" hidden="1" customWidth="1"/>
    <col min="7216" max="7218" width="15.7109375" style="1" customWidth="1"/>
    <col min="7219" max="7221" width="0" style="1" hidden="1" customWidth="1"/>
    <col min="7222" max="7224" width="15.7109375" style="1" customWidth="1"/>
    <col min="7225" max="7241" width="0" style="1" hidden="1" customWidth="1"/>
    <col min="7242" max="7242" width="2.7109375" style="1" customWidth="1"/>
    <col min="7243" max="7243" width="25" style="1" customWidth="1"/>
    <col min="7244" max="7407" width="9.140625" style="1"/>
    <col min="7408" max="7409" width="0" style="1" hidden="1" customWidth="1"/>
    <col min="7410" max="7410" width="2.7109375" style="1" customWidth="1"/>
    <col min="7411" max="7411" width="16" style="1" customWidth="1"/>
    <col min="7412" max="7412" width="14.7109375" style="1" customWidth="1"/>
    <col min="7413" max="7414" width="0" style="1" hidden="1" customWidth="1"/>
    <col min="7415" max="7415" width="14.7109375" style="1" customWidth="1"/>
    <col min="7416" max="7416" width="12.7109375" style="1" customWidth="1"/>
    <col min="7417" max="7441" width="0" style="1" hidden="1" customWidth="1"/>
    <col min="7442" max="7462" width="15.7109375" style="1" customWidth="1"/>
    <col min="7463" max="7465" width="0" style="1" hidden="1" customWidth="1"/>
    <col min="7466" max="7468" width="15.7109375" style="1" customWidth="1"/>
    <col min="7469" max="7471" width="0" style="1" hidden="1" customWidth="1"/>
    <col min="7472" max="7474" width="15.7109375" style="1" customWidth="1"/>
    <col min="7475" max="7477" width="0" style="1" hidden="1" customWidth="1"/>
    <col min="7478" max="7480" width="15.7109375" style="1" customWidth="1"/>
    <col min="7481" max="7497" width="0" style="1" hidden="1" customWidth="1"/>
    <col min="7498" max="7498" width="2.7109375" style="1" customWidth="1"/>
    <col min="7499" max="7499" width="25" style="1" customWidth="1"/>
    <col min="7500" max="7663" width="9.140625" style="1"/>
    <col min="7664" max="7665" width="0" style="1" hidden="1" customWidth="1"/>
    <col min="7666" max="7666" width="2.7109375" style="1" customWidth="1"/>
    <col min="7667" max="7667" width="16" style="1" customWidth="1"/>
    <col min="7668" max="7668" width="14.7109375" style="1" customWidth="1"/>
    <col min="7669" max="7670" width="0" style="1" hidden="1" customWidth="1"/>
    <col min="7671" max="7671" width="14.7109375" style="1" customWidth="1"/>
    <col min="7672" max="7672" width="12.7109375" style="1" customWidth="1"/>
    <col min="7673" max="7697" width="0" style="1" hidden="1" customWidth="1"/>
    <col min="7698" max="7718" width="15.7109375" style="1" customWidth="1"/>
    <col min="7719" max="7721" width="0" style="1" hidden="1" customWidth="1"/>
    <col min="7722" max="7724" width="15.7109375" style="1" customWidth="1"/>
    <col min="7725" max="7727" width="0" style="1" hidden="1" customWidth="1"/>
    <col min="7728" max="7730" width="15.7109375" style="1" customWidth="1"/>
    <col min="7731" max="7733" width="0" style="1" hidden="1" customWidth="1"/>
    <col min="7734" max="7736" width="15.7109375" style="1" customWidth="1"/>
    <col min="7737" max="7753" width="0" style="1" hidden="1" customWidth="1"/>
    <col min="7754" max="7754" width="2.7109375" style="1" customWidth="1"/>
    <col min="7755" max="7755" width="25" style="1" customWidth="1"/>
    <col min="7756" max="7919" width="9.140625" style="1"/>
    <col min="7920" max="7921" width="0" style="1" hidden="1" customWidth="1"/>
    <col min="7922" max="7922" width="2.7109375" style="1" customWidth="1"/>
    <col min="7923" max="7923" width="16" style="1" customWidth="1"/>
    <col min="7924" max="7924" width="14.7109375" style="1" customWidth="1"/>
    <col min="7925" max="7926" width="0" style="1" hidden="1" customWidth="1"/>
    <col min="7927" max="7927" width="14.7109375" style="1" customWidth="1"/>
    <col min="7928" max="7928" width="12.7109375" style="1" customWidth="1"/>
    <col min="7929" max="7953" width="0" style="1" hidden="1" customWidth="1"/>
    <col min="7954" max="7974" width="15.7109375" style="1" customWidth="1"/>
    <col min="7975" max="7977" width="0" style="1" hidden="1" customWidth="1"/>
    <col min="7978" max="7980" width="15.7109375" style="1" customWidth="1"/>
    <col min="7981" max="7983" width="0" style="1" hidden="1" customWidth="1"/>
    <col min="7984" max="7986" width="15.7109375" style="1" customWidth="1"/>
    <col min="7987" max="7989" width="0" style="1" hidden="1" customWidth="1"/>
    <col min="7990" max="7992" width="15.7109375" style="1" customWidth="1"/>
    <col min="7993" max="8009" width="0" style="1" hidden="1" customWidth="1"/>
    <col min="8010" max="8010" width="2.7109375" style="1" customWidth="1"/>
    <col min="8011" max="8011" width="25" style="1" customWidth="1"/>
    <col min="8012" max="8175" width="9.140625" style="1"/>
    <col min="8176" max="8177" width="0" style="1" hidden="1" customWidth="1"/>
    <col min="8178" max="8178" width="2.7109375" style="1" customWidth="1"/>
    <col min="8179" max="8179" width="16" style="1" customWidth="1"/>
    <col min="8180" max="8180" width="14.7109375" style="1" customWidth="1"/>
    <col min="8181" max="8182" width="0" style="1" hidden="1" customWidth="1"/>
    <col min="8183" max="8183" width="14.7109375" style="1" customWidth="1"/>
    <col min="8184" max="8184" width="12.7109375" style="1" customWidth="1"/>
    <col min="8185" max="8209" width="0" style="1" hidden="1" customWidth="1"/>
    <col min="8210" max="8230" width="15.7109375" style="1" customWidth="1"/>
    <col min="8231" max="8233" width="0" style="1" hidden="1" customWidth="1"/>
    <col min="8234" max="8236" width="15.7109375" style="1" customWidth="1"/>
    <col min="8237" max="8239" width="0" style="1" hidden="1" customWidth="1"/>
    <col min="8240" max="8242" width="15.7109375" style="1" customWidth="1"/>
    <col min="8243" max="8245" width="0" style="1" hidden="1" customWidth="1"/>
    <col min="8246" max="8248" width="15.7109375" style="1" customWidth="1"/>
    <col min="8249" max="8265" width="0" style="1" hidden="1" customWidth="1"/>
    <col min="8266" max="8266" width="2.7109375" style="1" customWidth="1"/>
    <col min="8267" max="8267" width="25" style="1" customWidth="1"/>
    <col min="8268" max="8431" width="9.140625" style="1"/>
    <col min="8432" max="8433" width="0" style="1" hidden="1" customWidth="1"/>
    <col min="8434" max="8434" width="2.7109375" style="1" customWidth="1"/>
    <col min="8435" max="8435" width="16" style="1" customWidth="1"/>
    <col min="8436" max="8436" width="14.7109375" style="1" customWidth="1"/>
    <col min="8437" max="8438" width="0" style="1" hidden="1" customWidth="1"/>
    <col min="8439" max="8439" width="14.7109375" style="1" customWidth="1"/>
    <col min="8440" max="8440" width="12.7109375" style="1" customWidth="1"/>
    <col min="8441" max="8465" width="0" style="1" hidden="1" customWidth="1"/>
    <col min="8466" max="8486" width="15.7109375" style="1" customWidth="1"/>
    <col min="8487" max="8489" width="0" style="1" hidden="1" customWidth="1"/>
    <col min="8490" max="8492" width="15.7109375" style="1" customWidth="1"/>
    <col min="8493" max="8495" width="0" style="1" hidden="1" customWidth="1"/>
    <col min="8496" max="8498" width="15.7109375" style="1" customWidth="1"/>
    <col min="8499" max="8501" width="0" style="1" hidden="1" customWidth="1"/>
    <col min="8502" max="8504" width="15.7109375" style="1" customWidth="1"/>
    <col min="8505" max="8521" width="0" style="1" hidden="1" customWidth="1"/>
    <col min="8522" max="8522" width="2.7109375" style="1" customWidth="1"/>
    <col min="8523" max="8523" width="25" style="1" customWidth="1"/>
    <col min="8524" max="8687" width="9.140625" style="1"/>
    <col min="8688" max="8689" width="0" style="1" hidden="1" customWidth="1"/>
    <col min="8690" max="8690" width="2.7109375" style="1" customWidth="1"/>
    <col min="8691" max="8691" width="16" style="1" customWidth="1"/>
    <col min="8692" max="8692" width="14.7109375" style="1" customWidth="1"/>
    <col min="8693" max="8694" width="0" style="1" hidden="1" customWidth="1"/>
    <col min="8695" max="8695" width="14.7109375" style="1" customWidth="1"/>
    <col min="8696" max="8696" width="12.7109375" style="1" customWidth="1"/>
    <col min="8697" max="8721" width="0" style="1" hidden="1" customWidth="1"/>
    <col min="8722" max="8742" width="15.7109375" style="1" customWidth="1"/>
    <col min="8743" max="8745" width="0" style="1" hidden="1" customWidth="1"/>
    <col min="8746" max="8748" width="15.7109375" style="1" customWidth="1"/>
    <col min="8749" max="8751" width="0" style="1" hidden="1" customWidth="1"/>
    <col min="8752" max="8754" width="15.7109375" style="1" customWidth="1"/>
    <col min="8755" max="8757" width="0" style="1" hidden="1" customWidth="1"/>
    <col min="8758" max="8760" width="15.7109375" style="1" customWidth="1"/>
    <col min="8761" max="8777" width="0" style="1" hidden="1" customWidth="1"/>
    <col min="8778" max="8778" width="2.7109375" style="1" customWidth="1"/>
    <col min="8779" max="8779" width="25" style="1" customWidth="1"/>
    <col min="8780" max="8943" width="9.140625" style="1"/>
    <col min="8944" max="8945" width="0" style="1" hidden="1" customWidth="1"/>
    <col min="8946" max="8946" width="2.7109375" style="1" customWidth="1"/>
    <col min="8947" max="8947" width="16" style="1" customWidth="1"/>
    <col min="8948" max="8948" width="14.7109375" style="1" customWidth="1"/>
    <col min="8949" max="8950" width="0" style="1" hidden="1" customWidth="1"/>
    <col min="8951" max="8951" width="14.7109375" style="1" customWidth="1"/>
    <col min="8952" max="8952" width="12.7109375" style="1" customWidth="1"/>
    <col min="8953" max="8977" width="0" style="1" hidden="1" customWidth="1"/>
    <col min="8978" max="8998" width="15.7109375" style="1" customWidth="1"/>
    <col min="8999" max="9001" width="0" style="1" hidden="1" customWidth="1"/>
    <col min="9002" max="9004" width="15.7109375" style="1" customWidth="1"/>
    <col min="9005" max="9007" width="0" style="1" hidden="1" customWidth="1"/>
    <col min="9008" max="9010" width="15.7109375" style="1" customWidth="1"/>
    <col min="9011" max="9013" width="0" style="1" hidden="1" customWidth="1"/>
    <col min="9014" max="9016" width="15.7109375" style="1" customWidth="1"/>
    <col min="9017" max="9033" width="0" style="1" hidden="1" customWidth="1"/>
    <col min="9034" max="9034" width="2.7109375" style="1" customWidth="1"/>
    <col min="9035" max="9035" width="25" style="1" customWidth="1"/>
    <col min="9036" max="9199" width="9.140625" style="1"/>
    <col min="9200" max="9201" width="0" style="1" hidden="1" customWidth="1"/>
    <col min="9202" max="9202" width="2.7109375" style="1" customWidth="1"/>
    <col min="9203" max="9203" width="16" style="1" customWidth="1"/>
    <col min="9204" max="9204" width="14.7109375" style="1" customWidth="1"/>
    <col min="9205" max="9206" width="0" style="1" hidden="1" customWidth="1"/>
    <col min="9207" max="9207" width="14.7109375" style="1" customWidth="1"/>
    <col min="9208" max="9208" width="12.7109375" style="1" customWidth="1"/>
    <col min="9209" max="9233" width="0" style="1" hidden="1" customWidth="1"/>
    <col min="9234" max="9254" width="15.7109375" style="1" customWidth="1"/>
    <col min="9255" max="9257" width="0" style="1" hidden="1" customWidth="1"/>
    <col min="9258" max="9260" width="15.7109375" style="1" customWidth="1"/>
    <col min="9261" max="9263" width="0" style="1" hidden="1" customWidth="1"/>
    <col min="9264" max="9266" width="15.7109375" style="1" customWidth="1"/>
    <col min="9267" max="9269" width="0" style="1" hidden="1" customWidth="1"/>
    <col min="9270" max="9272" width="15.7109375" style="1" customWidth="1"/>
    <col min="9273" max="9289" width="0" style="1" hidden="1" customWidth="1"/>
    <col min="9290" max="9290" width="2.7109375" style="1" customWidth="1"/>
    <col min="9291" max="9291" width="25" style="1" customWidth="1"/>
    <col min="9292" max="9455" width="9.140625" style="1"/>
    <col min="9456" max="9457" width="0" style="1" hidden="1" customWidth="1"/>
    <col min="9458" max="9458" width="2.7109375" style="1" customWidth="1"/>
    <col min="9459" max="9459" width="16" style="1" customWidth="1"/>
    <col min="9460" max="9460" width="14.7109375" style="1" customWidth="1"/>
    <col min="9461" max="9462" width="0" style="1" hidden="1" customWidth="1"/>
    <col min="9463" max="9463" width="14.7109375" style="1" customWidth="1"/>
    <col min="9464" max="9464" width="12.7109375" style="1" customWidth="1"/>
    <col min="9465" max="9489" width="0" style="1" hidden="1" customWidth="1"/>
    <col min="9490" max="9510" width="15.7109375" style="1" customWidth="1"/>
    <col min="9511" max="9513" width="0" style="1" hidden="1" customWidth="1"/>
    <col min="9514" max="9516" width="15.7109375" style="1" customWidth="1"/>
    <col min="9517" max="9519" width="0" style="1" hidden="1" customWidth="1"/>
    <col min="9520" max="9522" width="15.7109375" style="1" customWidth="1"/>
    <col min="9523" max="9525" width="0" style="1" hidden="1" customWidth="1"/>
    <col min="9526" max="9528" width="15.7109375" style="1" customWidth="1"/>
    <col min="9529" max="9545" width="0" style="1" hidden="1" customWidth="1"/>
    <col min="9546" max="9546" width="2.7109375" style="1" customWidth="1"/>
    <col min="9547" max="9547" width="25" style="1" customWidth="1"/>
    <col min="9548" max="9711" width="9.140625" style="1"/>
    <col min="9712" max="9713" width="0" style="1" hidden="1" customWidth="1"/>
    <col min="9714" max="9714" width="2.7109375" style="1" customWidth="1"/>
    <col min="9715" max="9715" width="16" style="1" customWidth="1"/>
    <col min="9716" max="9716" width="14.7109375" style="1" customWidth="1"/>
    <col min="9717" max="9718" width="0" style="1" hidden="1" customWidth="1"/>
    <col min="9719" max="9719" width="14.7109375" style="1" customWidth="1"/>
    <col min="9720" max="9720" width="12.7109375" style="1" customWidth="1"/>
    <col min="9721" max="9745" width="0" style="1" hidden="1" customWidth="1"/>
    <col min="9746" max="9766" width="15.7109375" style="1" customWidth="1"/>
    <col min="9767" max="9769" width="0" style="1" hidden="1" customWidth="1"/>
    <col min="9770" max="9772" width="15.7109375" style="1" customWidth="1"/>
    <col min="9773" max="9775" width="0" style="1" hidden="1" customWidth="1"/>
    <col min="9776" max="9778" width="15.7109375" style="1" customWidth="1"/>
    <col min="9779" max="9781" width="0" style="1" hidden="1" customWidth="1"/>
    <col min="9782" max="9784" width="15.7109375" style="1" customWidth="1"/>
    <col min="9785" max="9801" width="0" style="1" hidden="1" customWidth="1"/>
    <col min="9802" max="9802" width="2.7109375" style="1" customWidth="1"/>
    <col min="9803" max="9803" width="25" style="1" customWidth="1"/>
    <col min="9804" max="9967" width="9.140625" style="1"/>
    <col min="9968" max="9969" width="0" style="1" hidden="1" customWidth="1"/>
    <col min="9970" max="9970" width="2.7109375" style="1" customWidth="1"/>
    <col min="9971" max="9971" width="16" style="1" customWidth="1"/>
    <col min="9972" max="9972" width="14.7109375" style="1" customWidth="1"/>
    <col min="9973" max="9974" width="0" style="1" hidden="1" customWidth="1"/>
    <col min="9975" max="9975" width="14.7109375" style="1" customWidth="1"/>
    <col min="9976" max="9976" width="12.7109375" style="1" customWidth="1"/>
    <col min="9977" max="10001" width="0" style="1" hidden="1" customWidth="1"/>
    <col min="10002" max="10022" width="15.7109375" style="1" customWidth="1"/>
    <col min="10023" max="10025" width="0" style="1" hidden="1" customWidth="1"/>
    <col min="10026" max="10028" width="15.7109375" style="1" customWidth="1"/>
    <col min="10029" max="10031" width="0" style="1" hidden="1" customWidth="1"/>
    <col min="10032" max="10034" width="15.7109375" style="1" customWidth="1"/>
    <col min="10035" max="10037" width="0" style="1" hidden="1" customWidth="1"/>
    <col min="10038" max="10040" width="15.7109375" style="1" customWidth="1"/>
    <col min="10041" max="10057" width="0" style="1" hidden="1" customWidth="1"/>
    <col min="10058" max="10058" width="2.7109375" style="1" customWidth="1"/>
    <col min="10059" max="10059" width="25" style="1" customWidth="1"/>
    <col min="10060" max="10223" width="9.140625" style="1"/>
    <col min="10224" max="10225" width="0" style="1" hidden="1" customWidth="1"/>
    <col min="10226" max="10226" width="2.7109375" style="1" customWidth="1"/>
    <col min="10227" max="10227" width="16" style="1" customWidth="1"/>
    <col min="10228" max="10228" width="14.7109375" style="1" customWidth="1"/>
    <col min="10229" max="10230" width="0" style="1" hidden="1" customWidth="1"/>
    <col min="10231" max="10231" width="14.7109375" style="1" customWidth="1"/>
    <col min="10232" max="10232" width="12.7109375" style="1" customWidth="1"/>
    <col min="10233" max="10257" width="0" style="1" hidden="1" customWidth="1"/>
    <col min="10258" max="10278" width="15.7109375" style="1" customWidth="1"/>
    <col min="10279" max="10281" width="0" style="1" hidden="1" customWidth="1"/>
    <col min="10282" max="10284" width="15.7109375" style="1" customWidth="1"/>
    <col min="10285" max="10287" width="0" style="1" hidden="1" customWidth="1"/>
    <col min="10288" max="10290" width="15.7109375" style="1" customWidth="1"/>
    <col min="10291" max="10293" width="0" style="1" hidden="1" customWidth="1"/>
    <col min="10294" max="10296" width="15.7109375" style="1" customWidth="1"/>
    <col min="10297" max="10313" width="0" style="1" hidden="1" customWidth="1"/>
    <col min="10314" max="10314" width="2.7109375" style="1" customWidth="1"/>
    <col min="10315" max="10315" width="25" style="1" customWidth="1"/>
    <col min="10316" max="10479" width="9.140625" style="1"/>
    <col min="10480" max="10481" width="0" style="1" hidden="1" customWidth="1"/>
    <col min="10482" max="10482" width="2.7109375" style="1" customWidth="1"/>
    <col min="10483" max="10483" width="16" style="1" customWidth="1"/>
    <col min="10484" max="10484" width="14.7109375" style="1" customWidth="1"/>
    <col min="10485" max="10486" width="0" style="1" hidden="1" customWidth="1"/>
    <col min="10487" max="10487" width="14.7109375" style="1" customWidth="1"/>
    <col min="10488" max="10488" width="12.7109375" style="1" customWidth="1"/>
    <col min="10489" max="10513" width="0" style="1" hidden="1" customWidth="1"/>
    <col min="10514" max="10534" width="15.7109375" style="1" customWidth="1"/>
    <col min="10535" max="10537" width="0" style="1" hidden="1" customWidth="1"/>
    <col min="10538" max="10540" width="15.7109375" style="1" customWidth="1"/>
    <col min="10541" max="10543" width="0" style="1" hidden="1" customWidth="1"/>
    <col min="10544" max="10546" width="15.7109375" style="1" customWidth="1"/>
    <col min="10547" max="10549" width="0" style="1" hidden="1" customWidth="1"/>
    <col min="10550" max="10552" width="15.7109375" style="1" customWidth="1"/>
    <col min="10553" max="10569" width="0" style="1" hidden="1" customWidth="1"/>
    <col min="10570" max="10570" width="2.7109375" style="1" customWidth="1"/>
    <col min="10571" max="10571" width="25" style="1" customWidth="1"/>
    <col min="10572" max="10735" width="9.140625" style="1"/>
    <col min="10736" max="10737" width="0" style="1" hidden="1" customWidth="1"/>
    <col min="10738" max="10738" width="2.7109375" style="1" customWidth="1"/>
    <col min="10739" max="10739" width="16" style="1" customWidth="1"/>
    <col min="10740" max="10740" width="14.7109375" style="1" customWidth="1"/>
    <col min="10741" max="10742" width="0" style="1" hidden="1" customWidth="1"/>
    <col min="10743" max="10743" width="14.7109375" style="1" customWidth="1"/>
    <col min="10744" max="10744" width="12.7109375" style="1" customWidth="1"/>
    <col min="10745" max="10769" width="0" style="1" hidden="1" customWidth="1"/>
    <col min="10770" max="10790" width="15.7109375" style="1" customWidth="1"/>
    <col min="10791" max="10793" width="0" style="1" hidden="1" customWidth="1"/>
    <col min="10794" max="10796" width="15.7109375" style="1" customWidth="1"/>
    <col min="10797" max="10799" width="0" style="1" hidden="1" customWidth="1"/>
    <col min="10800" max="10802" width="15.7109375" style="1" customWidth="1"/>
    <col min="10803" max="10805" width="0" style="1" hidden="1" customWidth="1"/>
    <col min="10806" max="10808" width="15.7109375" style="1" customWidth="1"/>
    <col min="10809" max="10825" width="0" style="1" hidden="1" customWidth="1"/>
    <col min="10826" max="10826" width="2.7109375" style="1" customWidth="1"/>
    <col min="10827" max="10827" width="25" style="1" customWidth="1"/>
    <col min="10828" max="10991" width="9.140625" style="1"/>
    <col min="10992" max="10993" width="0" style="1" hidden="1" customWidth="1"/>
    <col min="10994" max="10994" width="2.7109375" style="1" customWidth="1"/>
    <col min="10995" max="10995" width="16" style="1" customWidth="1"/>
    <col min="10996" max="10996" width="14.7109375" style="1" customWidth="1"/>
    <col min="10997" max="10998" width="0" style="1" hidden="1" customWidth="1"/>
    <col min="10999" max="10999" width="14.7109375" style="1" customWidth="1"/>
    <col min="11000" max="11000" width="12.7109375" style="1" customWidth="1"/>
    <col min="11001" max="11025" width="0" style="1" hidden="1" customWidth="1"/>
    <col min="11026" max="11046" width="15.7109375" style="1" customWidth="1"/>
    <col min="11047" max="11049" width="0" style="1" hidden="1" customWidth="1"/>
    <col min="11050" max="11052" width="15.7109375" style="1" customWidth="1"/>
    <col min="11053" max="11055" width="0" style="1" hidden="1" customWidth="1"/>
    <col min="11056" max="11058" width="15.7109375" style="1" customWidth="1"/>
    <col min="11059" max="11061" width="0" style="1" hidden="1" customWidth="1"/>
    <col min="11062" max="11064" width="15.7109375" style="1" customWidth="1"/>
    <col min="11065" max="11081" width="0" style="1" hidden="1" customWidth="1"/>
    <col min="11082" max="11082" width="2.7109375" style="1" customWidth="1"/>
    <col min="11083" max="11083" width="25" style="1" customWidth="1"/>
    <col min="11084" max="11247" width="9.140625" style="1"/>
    <col min="11248" max="11249" width="0" style="1" hidden="1" customWidth="1"/>
    <col min="11250" max="11250" width="2.7109375" style="1" customWidth="1"/>
    <col min="11251" max="11251" width="16" style="1" customWidth="1"/>
    <col min="11252" max="11252" width="14.7109375" style="1" customWidth="1"/>
    <col min="11253" max="11254" width="0" style="1" hidden="1" customWidth="1"/>
    <col min="11255" max="11255" width="14.7109375" style="1" customWidth="1"/>
    <col min="11256" max="11256" width="12.7109375" style="1" customWidth="1"/>
    <col min="11257" max="11281" width="0" style="1" hidden="1" customWidth="1"/>
    <col min="11282" max="11302" width="15.7109375" style="1" customWidth="1"/>
    <col min="11303" max="11305" width="0" style="1" hidden="1" customWidth="1"/>
    <col min="11306" max="11308" width="15.7109375" style="1" customWidth="1"/>
    <col min="11309" max="11311" width="0" style="1" hidden="1" customWidth="1"/>
    <col min="11312" max="11314" width="15.7109375" style="1" customWidth="1"/>
    <col min="11315" max="11317" width="0" style="1" hidden="1" customWidth="1"/>
    <col min="11318" max="11320" width="15.7109375" style="1" customWidth="1"/>
    <col min="11321" max="11337" width="0" style="1" hidden="1" customWidth="1"/>
    <col min="11338" max="11338" width="2.7109375" style="1" customWidth="1"/>
    <col min="11339" max="11339" width="25" style="1" customWidth="1"/>
    <col min="11340" max="11503" width="9.140625" style="1"/>
    <col min="11504" max="11505" width="0" style="1" hidden="1" customWidth="1"/>
    <col min="11506" max="11506" width="2.7109375" style="1" customWidth="1"/>
    <col min="11507" max="11507" width="16" style="1" customWidth="1"/>
    <col min="11508" max="11508" width="14.7109375" style="1" customWidth="1"/>
    <col min="11509" max="11510" width="0" style="1" hidden="1" customWidth="1"/>
    <col min="11511" max="11511" width="14.7109375" style="1" customWidth="1"/>
    <col min="11512" max="11512" width="12.7109375" style="1" customWidth="1"/>
    <col min="11513" max="11537" width="0" style="1" hidden="1" customWidth="1"/>
    <col min="11538" max="11558" width="15.7109375" style="1" customWidth="1"/>
    <col min="11559" max="11561" width="0" style="1" hidden="1" customWidth="1"/>
    <col min="11562" max="11564" width="15.7109375" style="1" customWidth="1"/>
    <col min="11565" max="11567" width="0" style="1" hidden="1" customWidth="1"/>
    <col min="11568" max="11570" width="15.7109375" style="1" customWidth="1"/>
    <col min="11571" max="11573" width="0" style="1" hidden="1" customWidth="1"/>
    <col min="11574" max="11576" width="15.7109375" style="1" customWidth="1"/>
    <col min="11577" max="11593" width="0" style="1" hidden="1" customWidth="1"/>
    <col min="11594" max="11594" width="2.7109375" style="1" customWidth="1"/>
    <col min="11595" max="11595" width="25" style="1" customWidth="1"/>
    <col min="11596" max="11759" width="9.140625" style="1"/>
    <col min="11760" max="11761" width="0" style="1" hidden="1" customWidth="1"/>
    <col min="11762" max="11762" width="2.7109375" style="1" customWidth="1"/>
    <col min="11763" max="11763" width="16" style="1" customWidth="1"/>
    <col min="11764" max="11764" width="14.7109375" style="1" customWidth="1"/>
    <col min="11765" max="11766" width="0" style="1" hidden="1" customWidth="1"/>
    <col min="11767" max="11767" width="14.7109375" style="1" customWidth="1"/>
    <col min="11768" max="11768" width="12.7109375" style="1" customWidth="1"/>
    <col min="11769" max="11793" width="0" style="1" hidden="1" customWidth="1"/>
    <col min="11794" max="11814" width="15.7109375" style="1" customWidth="1"/>
    <col min="11815" max="11817" width="0" style="1" hidden="1" customWidth="1"/>
    <col min="11818" max="11820" width="15.7109375" style="1" customWidth="1"/>
    <col min="11821" max="11823" width="0" style="1" hidden="1" customWidth="1"/>
    <col min="11824" max="11826" width="15.7109375" style="1" customWidth="1"/>
    <col min="11827" max="11829" width="0" style="1" hidden="1" customWidth="1"/>
    <col min="11830" max="11832" width="15.7109375" style="1" customWidth="1"/>
    <col min="11833" max="11849" width="0" style="1" hidden="1" customWidth="1"/>
    <col min="11850" max="11850" width="2.7109375" style="1" customWidth="1"/>
    <col min="11851" max="11851" width="25" style="1" customWidth="1"/>
    <col min="11852" max="12015" width="9.140625" style="1"/>
    <col min="12016" max="12017" width="0" style="1" hidden="1" customWidth="1"/>
    <col min="12018" max="12018" width="2.7109375" style="1" customWidth="1"/>
    <col min="12019" max="12019" width="16" style="1" customWidth="1"/>
    <col min="12020" max="12020" width="14.7109375" style="1" customWidth="1"/>
    <col min="12021" max="12022" width="0" style="1" hidden="1" customWidth="1"/>
    <col min="12023" max="12023" width="14.7109375" style="1" customWidth="1"/>
    <col min="12024" max="12024" width="12.7109375" style="1" customWidth="1"/>
    <col min="12025" max="12049" width="0" style="1" hidden="1" customWidth="1"/>
    <col min="12050" max="12070" width="15.7109375" style="1" customWidth="1"/>
    <col min="12071" max="12073" width="0" style="1" hidden="1" customWidth="1"/>
    <col min="12074" max="12076" width="15.7109375" style="1" customWidth="1"/>
    <col min="12077" max="12079" width="0" style="1" hidden="1" customWidth="1"/>
    <col min="12080" max="12082" width="15.7109375" style="1" customWidth="1"/>
    <col min="12083" max="12085" width="0" style="1" hidden="1" customWidth="1"/>
    <col min="12086" max="12088" width="15.7109375" style="1" customWidth="1"/>
    <col min="12089" max="12105" width="0" style="1" hidden="1" customWidth="1"/>
    <col min="12106" max="12106" width="2.7109375" style="1" customWidth="1"/>
    <col min="12107" max="12107" width="25" style="1" customWidth="1"/>
    <col min="12108" max="12271" width="9.140625" style="1"/>
    <col min="12272" max="12273" width="0" style="1" hidden="1" customWidth="1"/>
    <col min="12274" max="12274" width="2.7109375" style="1" customWidth="1"/>
    <col min="12275" max="12275" width="16" style="1" customWidth="1"/>
    <col min="12276" max="12276" width="14.7109375" style="1" customWidth="1"/>
    <col min="12277" max="12278" width="0" style="1" hidden="1" customWidth="1"/>
    <col min="12279" max="12279" width="14.7109375" style="1" customWidth="1"/>
    <col min="12280" max="12280" width="12.7109375" style="1" customWidth="1"/>
    <col min="12281" max="12305" width="0" style="1" hidden="1" customWidth="1"/>
    <col min="12306" max="12326" width="15.7109375" style="1" customWidth="1"/>
    <col min="12327" max="12329" width="0" style="1" hidden="1" customWidth="1"/>
    <col min="12330" max="12332" width="15.7109375" style="1" customWidth="1"/>
    <col min="12333" max="12335" width="0" style="1" hidden="1" customWidth="1"/>
    <col min="12336" max="12338" width="15.7109375" style="1" customWidth="1"/>
    <col min="12339" max="12341" width="0" style="1" hidden="1" customWidth="1"/>
    <col min="12342" max="12344" width="15.7109375" style="1" customWidth="1"/>
    <col min="12345" max="12361" width="0" style="1" hidden="1" customWidth="1"/>
    <col min="12362" max="12362" width="2.7109375" style="1" customWidth="1"/>
    <col min="12363" max="12363" width="25" style="1" customWidth="1"/>
    <col min="12364" max="12527" width="9.140625" style="1"/>
    <col min="12528" max="12529" width="0" style="1" hidden="1" customWidth="1"/>
    <col min="12530" max="12530" width="2.7109375" style="1" customWidth="1"/>
    <col min="12531" max="12531" width="16" style="1" customWidth="1"/>
    <col min="12532" max="12532" width="14.7109375" style="1" customWidth="1"/>
    <col min="12533" max="12534" width="0" style="1" hidden="1" customWidth="1"/>
    <col min="12535" max="12535" width="14.7109375" style="1" customWidth="1"/>
    <col min="12536" max="12536" width="12.7109375" style="1" customWidth="1"/>
    <col min="12537" max="12561" width="0" style="1" hidden="1" customWidth="1"/>
    <col min="12562" max="12582" width="15.7109375" style="1" customWidth="1"/>
    <col min="12583" max="12585" width="0" style="1" hidden="1" customWidth="1"/>
    <col min="12586" max="12588" width="15.7109375" style="1" customWidth="1"/>
    <col min="12589" max="12591" width="0" style="1" hidden="1" customWidth="1"/>
    <col min="12592" max="12594" width="15.7109375" style="1" customWidth="1"/>
    <col min="12595" max="12597" width="0" style="1" hidden="1" customWidth="1"/>
    <col min="12598" max="12600" width="15.7109375" style="1" customWidth="1"/>
    <col min="12601" max="12617" width="0" style="1" hidden="1" customWidth="1"/>
    <col min="12618" max="12618" width="2.7109375" style="1" customWidth="1"/>
    <col min="12619" max="12619" width="25" style="1" customWidth="1"/>
    <col min="12620" max="12783" width="9.140625" style="1"/>
    <col min="12784" max="12785" width="0" style="1" hidden="1" customWidth="1"/>
    <col min="12786" max="12786" width="2.7109375" style="1" customWidth="1"/>
    <col min="12787" max="12787" width="16" style="1" customWidth="1"/>
    <col min="12788" max="12788" width="14.7109375" style="1" customWidth="1"/>
    <col min="12789" max="12790" width="0" style="1" hidden="1" customWidth="1"/>
    <col min="12791" max="12791" width="14.7109375" style="1" customWidth="1"/>
    <col min="12792" max="12792" width="12.7109375" style="1" customWidth="1"/>
    <col min="12793" max="12817" width="0" style="1" hidden="1" customWidth="1"/>
    <col min="12818" max="12838" width="15.7109375" style="1" customWidth="1"/>
    <col min="12839" max="12841" width="0" style="1" hidden="1" customWidth="1"/>
    <col min="12842" max="12844" width="15.7109375" style="1" customWidth="1"/>
    <col min="12845" max="12847" width="0" style="1" hidden="1" customWidth="1"/>
    <col min="12848" max="12850" width="15.7109375" style="1" customWidth="1"/>
    <col min="12851" max="12853" width="0" style="1" hidden="1" customWidth="1"/>
    <col min="12854" max="12856" width="15.7109375" style="1" customWidth="1"/>
    <col min="12857" max="12873" width="0" style="1" hidden="1" customWidth="1"/>
    <col min="12874" max="12874" width="2.7109375" style="1" customWidth="1"/>
    <col min="12875" max="12875" width="25" style="1" customWidth="1"/>
    <col min="12876" max="13039" width="9.140625" style="1"/>
    <col min="13040" max="13041" width="0" style="1" hidden="1" customWidth="1"/>
    <col min="13042" max="13042" width="2.7109375" style="1" customWidth="1"/>
    <col min="13043" max="13043" width="16" style="1" customWidth="1"/>
    <col min="13044" max="13044" width="14.7109375" style="1" customWidth="1"/>
    <col min="13045" max="13046" width="0" style="1" hidden="1" customWidth="1"/>
    <col min="13047" max="13047" width="14.7109375" style="1" customWidth="1"/>
    <col min="13048" max="13048" width="12.7109375" style="1" customWidth="1"/>
    <col min="13049" max="13073" width="0" style="1" hidden="1" customWidth="1"/>
    <col min="13074" max="13094" width="15.7109375" style="1" customWidth="1"/>
    <col min="13095" max="13097" width="0" style="1" hidden="1" customWidth="1"/>
    <col min="13098" max="13100" width="15.7109375" style="1" customWidth="1"/>
    <col min="13101" max="13103" width="0" style="1" hidden="1" customWidth="1"/>
    <col min="13104" max="13106" width="15.7109375" style="1" customWidth="1"/>
    <col min="13107" max="13109" width="0" style="1" hidden="1" customWidth="1"/>
    <col min="13110" max="13112" width="15.7109375" style="1" customWidth="1"/>
    <col min="13113" max="13129" width="0" style="1" hidden="1" customWidth="1"/>
    <col min="13130" max="13130" width="2.7109375" style="1" customWidth="1"/>
    <col min="13131" max="13131" width="25" style="1" customWidth="1"/>
    <col min="13132" max="13295" width="9.140625" style="1"/>
    <col min="13296" max="13297" width="0" style="1" hidden="1" customWidth="1"/>
    <col min="13298" max="13298" width="2.7109375" style="1" customWidth="1"/>
    <col min="13299" max="13299" width="16" style="1" customWidth="1"/>
    <col min="13300" max="13300" width="14.7109375" style="1" customWidth="1"/>
    <col min="13301" max="13302" width="0" style="1" hidden="1" customWidth="1"/>
    <col min="13303" max="13303" width="14.7109375" style="1" customWidth="1"/>
    <col min="13304" max="13304" width="12.7109375" style="1" customWidth="1"/>
    <col min="13305" max="13329" width="0" style="1" hidden="1" customWidth="1"/>
    <col min="13330" max="13350" width="15.7109375" style="1" customWidth="1"/>
    <col min="13351" max="13353" width="0" style="1" hidden="1" customWidth="1"/>
    <col min="13354" max="13356" width="15.7109375" style="1" customWidth="1"/>
    <col min="13357" max="13359" width="0" style="1" hidden="1" customWidth="1"/>
    <col min="13360" max="13362" width="15.7109375" style="1" customWidth="1"/>
    <col min="13363" max="13365" width="0" style="1" hidden="1" customWidth="1"/>
    <col min="13366" max="13368" width="15.7109375" style="1" customWidth="1"/>
    <col min="13369" max="13385" width="0" style="1" hidden="1" customWidth="1"/>
    <col min="13386" max="13386" width="2.7109375" style="1" customWidth="1"/>
    <col min="13387" max="13387" width="25" style="1" customWidth="1"/>
    <col min="13388" max="13551" width="9.140625" style="1"/>
    <col min="13552" max="13553" width="0" style="1" hidden="1" customWidth="1"/>
    <col min="13554" max="13554" width="2.7109375" style="1" customWidth="1"/>
    <col min="13555" max="13555" width="16" style="1" customWidth="1"/>
    <col min="13556" max="13556" width="14.7109375" style="1" customWidth="1"/>
    <col min="13557" max="13558" width="0" style="1" hidden="1" customWidth="1"/>
    <col min="13559" max="13559" width="14.7109375" style="1" customWidth="1"/>
    <col min="13560" max="13560" width="12.7109375" style="1" customWidth="1"/>
    <col min="13561" max="13585" width="0" style="1" hidden="1" customWidth="1"/>
    <col min="13586" max="13606" width="15.7109375" style="1" customWidth="1"/>
    <col min="13607" max="13609" width="0" style="1" hidden="1" customWidth="1"/>
    <col min="13610" max="13612" width="15.7109375" style="1" customWidth="1"/>
    <col min="13613" max="13615" width="0" style="1" hidden="1" customWidth="1"/>
    <col min="13616" max="13618" width="15.7109375" style="1" customWidth="1"/>
    <col min="13619" max="13621" width="0" style="1" hidden="1" customWidth="1"/>
    <col min="13622" max="13624" width="15.7109375" style="1" customWidth="1"/>
    <col min="13625" max="13641" width="0" style="1" hidden="1" customWidth="1"/>
    <col min="13642" max="13642" width="2.7109375" style="1" customWidth="1"/>
    <col min="13643" max="13643" width="25" style="1" customWidth="1"/>
    <col min="13644" max="13807" width="9.140625" style="1"/>
    <col min="13808" max="13809" width="0" style="1" hidden="1" customWidth="1"/>
    <col min="13810" max="13810" width="2.7109375" style="1" customWidth="1"/>
    <col min="13811" max="13811" width="16" style="1" customWidth="1"/>
    <col min="13812" max="13812" width="14.7109375" style="1" customWidth="1"/>
    <col min="13813" max="13814" width="0" style="1" hidden="1" customWidth="1"/>
    <col min="13815" max="13815" width="14.7109375" style="1" customWidth="1"/>
    <col min="13816" max="13816" width="12.7109375" style="1" customWidth="1"/>
    <col min="13817" max="13841" width="0" style="1" hidden="1" customWidth="1"/>
    <col min="13842" max="13862" width="15.7109375" style="1" customWidth="1"/>
    <col min="13863" max="13865" width="0" style="1" hidden="1" customWidth="1"/>
    <col min="13866" max="13868" width="15.7109375" style="1" customWidth="1"/>
    <col min="13869" max="13871" width="0" style="1" hidden="1" customWidth="1"/>
    <col min="13872" max="13874" width="15.7109375" style="1" customWidth="1"/>
    <col min="13875" max="13877" width="0" style="1" hidden="1" customWidth="1"/>
    <col min="13878" max="13880" width="15.7109375" style="1" customWidth="1"/>
    <col min="13881" max="13897" width="0" style="1" hidden="1" customWidth="1"/>
    <col min="13898" max="13898" width="2.7109375" style="1" customWidth="1"/>
    <col min="13899" max="13899" width="25" style="1" customWidth="1"/>
    <col min="13900" max="14063" width="9.140625" style="1"/>
    <col min="14064" max="14065" width="0" style="1" hidden="1" customWidth="1"/>
    <col min="14066" max="14066" width="2.7109375" style="1" customWidth="1"/>
    <col min="14067" max="14067" width="16" style="1" customWidth="1"/>
    <col min="14068" max="14068" width="14.7109375" style="1" customWidth="1"/>
    <col min="14069" max="14070" width="0" style="1" hidden="1" customWidth="1"/>
    <col min="14071" max="14071" width="14.7109375" style="1" customWidth="1"/>
    <col min="14072" max="14072" width="12.7109375" style="1" customWidth="1"/>
    <col min="14073" max="14097" width="0" style="1" hidden="1" customWidth="1"/>
    <col min="14098" max="14118" width="15.7109375" style="1" customWidth="1"/>
    <col min="14119" max="14121" width="0" style="1" hidden="1" customWidth="1"/>
    <col min="14122" max="14124" width="15.7109375" style="1" customWidth="1"/>
    <col min="14125" max="14127" width="0" style="1" hidden="1" customWidth="1"/>
    <col min="14128" max="14130" width="15.7109375" style="1" customWidth="1"/>
    <col min="14131" max="14133" width="0" style="1" hidden="1" customWidth="1"/>
    <col min="14134" max="14136" width="15.7109375" style="1" customWidth="1"/>
    <col min="14137" max="14153" width="0" style="1" hidden="1" customWidth="1"/>
    <col min="14154" max="14154" width="2.7109375" style="1" customWidth="1"/>
    <col min="14155" max="14155" width="25" style="1" customWidth="1"/>
    <col min="14156" max="14319" width="9.140625" style="1"/>
    <col min="14320" max="14321" width="0" style="1" hidden="1" customWidth="1"/>
    <col min="14322" max="14322" width="2.7109375" style="1" customWidth="1"/>
    <col min="14323" max="14323" width="16" style="1" customWidth="1"/>
    <col min="14324" max="14324" width="14.7109375" style="1" customWidth="1"/>
    <col min="14325" max="14326" width="0" style="1" hidden="1" customWidth="1"/>
    <col min="14327" max="14327" width="14.7109375" style="1" customWidth="1"/>
    <col min="14328" max="14328" width="12.7109375" style="1" customWidth="1"/>
    <col min="14329" max="14353" width="0" style="1" hidden="1" customWidth="1"/>
    <col min="14354" max="14374" width="15.7109375" style="1" customWidth="1"/>
    <col min="14375" max="14377" width="0" style="1" hidden="1" customWidth="1"/>
    <col min="14378" max="14380" width="15.7109375" style="1" customWidth="1"/>
    <col min="14381" max="14383" width="0" style="1" hidden="1" customWidth="1"/>
    <col min="14384" max="14386" width="15.7109375" style="1" customWidth="1"/>
    <col min="14387" max="14389" width="0" style="1" hidden="1" customWidth="1"/>
    <col min="14390" max="14392" width="15.7109375" style="1" customWidth="1"/>
    <col min="14393" max="14409" width="0" style="1" hidden="1" customWidth="1"/>
    <col min="14410" max="14410" width="2.7109375" style="1" customWidth="1"/>
    <col min="14411" max="14411" width="25" style="1" customWidth="1"/>
    <col min="14412" max="14575" width="9.140625" style="1"/>
    <col min="14576" max="14577" width="0" style="1" hidden="1" customWidth="1"/>
    <col min="14578" max="14578" width="2.7109375" style="1" customWidth="1"/>
    <col min="14579" max="14579" width="16" style="1" customWidth="1"/>
    <col min="14580" max="14580" width="14.7109375" style="1" customWidth="1"/>
    <col min="14581" max="14582" width="0" style="1" hidden="1" customWidth="1"/>
    <col min="14583" max="14583" width="14.7109375" style="1" customWidth="1"/>
    <col min="14584" max="14584" width="12.7109375" style="1" customWidth="1"/>
    <col min="14585" max="14609" width="0" style="1" hidden="1" customWidth="1"/>
    <col min="14610" max="14630" width="15.7109375" style="1" customWidth="1"/>
    <col min="14631" max="14633" width="0" style="1" hidden="1" customWidth="1"/>
    <col min="14634" max="14636" width="15.7109375" style="1" customWidth="1"/>
    <col min="14637" max="14639" width="0" style="1" hidden="1" customWidth="1"/>
    <col min="14640" max="14642" width="15.7109375" style="1" customWidth="1"/>
    <col min="14643" max="14645" width="0" style="1" hidden="1" customWidth="1"/>
    <col min="14646" max="14648" width="15.7109375" style="1" customWidth="1"/>
    <col min="14649" max="14665" width="0" style="1" hidden="1" customWidth="1"/>
    <col min="14666" max="14666" width="2.7109375" style="1" customWidth="1"/>
    <col min="14667" max="14667" width="25" style="1" customWidth="1"/>
    <col min="14668" max="14831" width="9.140625" style="1"/>
    <col min="14832" max="14833" width="0" style="1" hidden="1" customWidth="1"/>
    <col min="14834" max="14834" width="2.7109375" style="1" customWidth="1"/>
    <col min="14835" max="14835" width="16" style="1" customWidth="1"/>
    <col min="14836" max="14836" width="14.7109375" style="1" customWidth="1"/>
    <col min="14837" max="14838" width="0" style="1" hidden="1" customWidth="1"/>
    <col min="14839" max="14839" width="14.7109375" style="1" customWidth="1"/>
    <col min="14840" max="14840" width="12.7109375" style="1" customWidth="1"/>
    <col min="14841" max="14865" width="0" style="1" hidden="1" customWidth="1"/>
    <col min="14866" max="14886" width="15.7109375" style="1" customWidth="1"/>
    <col min="14887" max="14889" width="0" style="1" hidden="1" customWidth="1"/>
    <col min="14890" max="14892" width="15.7109375" style="1" customWidth="1"/>
    <col min="14893" max="14895" width="0" style="1" hidden="1" customWidth="1"/>
    <col min="14896" max="14898" width="15.7109375" style="1" customWidth="1"/>
    <col min="14899" max="14901" width="0" style="1" hidden="1" customWidth="1"/>
    <col min="14902" max="14904" width="15.7109375" style="1" customWidth="1"/>
    <col min="14905" max="14921" width="0" style="1" hidden="1" customWidth="1"/>
    <col min="14922" max="14922" width="2.7109375" style="1" customWidth="1"/>
    <col min="14923" max="14923" width="25" style="1" customWidth="1"/>
    <col min="14924" max="15087" width="9.140625" style="1"/>
    <col min="15088" max="15089" width="0" style="1" hidden="1" customWidth="1"/>
    <col min="15090" max="15090" width="2.7109375" style="1" customWidth="1"/>
    <col min="15091" max="15091" width="16" style="1" customWidth="1"/>
    <col min="15092" max="15092" width="14.7109375" style="1" customWidth="1"/>
    <col min="15093" max="15094" width="0" style="1" hidden="1" customWidth="1"/>
    <col min="15095" max="15095" width="14.7109375" style="1" customWidth="1"/>
    <col min="15096" max="15096" width="12.7109375" style="1" customWidth="1"/>
    <col min="15097" max="15121" width="0" style="1" hidden="1" customWidth="1"/>
    <col min="15122" max="15142" width="15.7109375" style="1" customWidth="1"/>
    <col min="15143" max="15145" width="0" style="1" hidden="1" customWidth="1"/>
    <col min="15146" max="15148" width="15.7109375" style="1" customWidth="1"/>
    <col min="15149" max="15151" width="0" style="1" hidden="1" customWidth="1"/>
    <col min="15152" max="15154" width="15.7109375" style="1" customWidth="1"/>
    <col min="15155" max="15157" width="0" style="1" hidden="1" customWidth="1"/>
    <col min="15158" max="15160" width="15.7109375" style="1" customWidth="1"/>
    <col min="15161" max="15177" width="0" style="1" hidden="1" customWidth="1"/>
    <col min="15178" max="15178" width="2.7109375" style="1" customWidth="1"/>
    <col min="15179" max="15179" width="25" style="1" customWidth="1"/>
    <col min="15180" max="15343" width="9.140625" style="1"/>
    <col min="15344" max="15345" width="0" style="1" hidden="1" customWidth="1"/>
    <col min="15346" max="15346" width="2.7109375" style="1" customWidth="1"/>
    <col min="15347" max="15347" width="16" style="1" customWidth="1"/>
    <col min="15348" max="15348" width="14.7109375" style="1" customWidth="1"/>
    <col min="15349" max="15350" width="0" style="1" hidden="1" customWidth="1"/>
    <col min="15351" max="15351" width="14.7109375" style="1" customWidth="1"/>
    <col min="15352" max="15352" width="12.7109375" style="1" customWidth="1"/>
    <col min="15353" max="15377" width="0" style="1" hidden="1" customWidth="1"/>
    <col min="15378" max="15398" width="15.7109375" style="1" customWidth="1"/>
    <col min="15399" max="15401" width="0" style="1" hidden="1" customWidth="1"/>
    <col min="15402" max="15404" width="15.7109375" style="1" customWidth="1"/>
    <col min="15405" max="15407" width="0" style="1" hidden="1" customWidth="1"/>
    <col min="15408" max="15410" width="15.7109375" style="1" customWidth="1"/>
    <col min="15411" max="15413" width="0" style="1" hidden="1" customWidth="1"/>
    <col min="15414" max="15416" width="15.7109375" style="1" customWidth="1"/>
    <col min="15417" max="15433" width="0" style="1" hidden="1" customWidth="1"/>
    <col min="15434" max="15434" width="2.7109375" style="1" customWidth="1"/>
    <col min="15435" max="15435" width="25" style="1" customWidth="1"/>
    <col min="15436" max="15599" width="9.140625" style="1"/>
    <col min="15600" max="15601" width="0" style="1" hidden="1" customWidth="1"/>
    <col min="15602" max="15602" width="2.7109375" style="1" customWidth="1"/>
    <col min="15603" max="15603" width="16" style="1" customWidth="1"/>
    <col min="15604" max="15604" width="14.7109375" style="1" customWidth="1"/>
    <col min="15605" max="15606" width="0" style="1" hidden="1" customWidth="1"/>
    <col min="15607" max="15607" width="14.7109375" style="1" customWidth="1"/>
    <col min="15608" max="15608" width="12.7109375" style="1" customWidth="1"/>
    <col min="15609" max="15633" width="0" style="1" hidden="1" customWidth="1"/>
    <col min="15634" max="15654" width="15.7109375" style="1" customWidth="1"/>
    <col min="15655" max="15657" width="0" style="1" hidden="1" customWidth="1"/>
    <col min="15658" max="15660" width="15.7109375" style="1" customWidth="1"/>
    <col min="15661" max="15663" width="0" style="1" hidden="1" customWidth="1"/>
    <col min="15664" max="15666" width="15.7109375" style="1" customWidth="1"/>
    <col min="15667" max="15669" width="0" style="1" hidden="1" customWidth="1"/>
    <col min="15670" max="15672" width="15.7109375" style="1" customWidth="1"/>
    <col min="15673" max="15689" width="0" style="1" hidden="1" customWidth="1"/>
    <col min="15690" max="15690" width="2.7109375" style="1" customWidth="1"/>
    <col min="15691" max="15691" width="25" style="1" customWidth="1"/>
    <col min="15692" max="15855" width="9.140625" style="1"/>
    <col min="15856" max="15857" width="0" style="1" hidden="1" customWidth="1"/>
    <col min="15858" max="15858" width="2.7109375" style="1" customWidth="1"/>
    <col min="15859" max="15859" width="16" style="1" customWidth="1"/>
    <col min="15860" max="15860" width="14.7109375" style="1" customWidth="1"/>
    <col min="15861" max="15862" width="0" style="1" hidden="1" customWidth="1"/>
    <col min="15863" max="15863" width="14.7109375" style="1" customWidth="1"/>
    <col min="15864" max="15864" width="12.7109375" style="1" customWidth="1"/>
    <col min="15865" max="15889" width="0" style="1" hidden="1" customWidth="1"/>
    <col min="15890" max="15910" width="15.7109375" style="1" customWidth="1"/>
    <col min="15911" max="15913" width="0" style="1" hidden="1" customWidth="1"/>
    <col min="15914" max="15916" width="15.7109375" style="1" customWidth="1"/>
    <col min="15917" max="15919" width="0" style="1" hidden="1" customWidth="1"/>
    <col min="15920" max="15922" width="15.7109375" style="1" customWidth="1"/>
    <col min="15923" max="15925" width="0" style="1" hidden="1" customWidth="1"/>
    <col min="15926" max="15928" width="15.7109375" style="1" customWidth="1"/>
    <col min="15929" max="15945" width="0" style="1" hidden="1" customWidth="1"/>
    <col min="15946" max="15946" width="2.7109375" style="1" customWidth="1"/>
    <col min="15947" max="15947" width="25" style="1" customWidth="1"/>
    <col min="15948" max="16111" width="9.140625" style="1"/>
    <col min="16112" max="16113" width="0" style="1" hidden="1" customWidth="1"/>
    <col min="16114" max="16114" width="2.7109375" style="1" customWidth="1"/>
    <col min="16115" max="16115" width="16" style="1" customWidth="1"/>
    <col min="16116" max="16116" width="14.7109375" style="1" customWidth="1"/>
    <col min="16117" max="16118" width="0" style="1" hidden="1" customWidth="1"/>
    <col min="16119" max="16119" width="14.7109375" style="1" customWidth="1"/>
    <col min="16120" max="16120" width="12.7109375" style="1" customWidth="1"/>
    <col min="16121" max="16145" width="0" style="1" hidden="1" customWidth="1"/>
    <col min="16146" max="16166" width="15.7109375" style="1" customWidth="1"/>
    <col min="16167" max="16169" width="0" style="1" hidden="1" customWidth="1"/>
    <col min="16170" max="16172" width="15.7109375" style="1" customWidth="1"/>
    <col min="16173" max="16175" width="0" style="1" hidden="1" customWidth="1"/>
    <col min="16176" max="16178" width="15.7109375" style="1" customWidth="1"/>
    <col min="16179" max="16181" width="0" style="1" hidden="1" customWidth="1"/>
    <col min="16182" max="16184" width="15.7109375" style="1" customWidth="1"/>
    <col min="16185" max="16201" width="0" style="1" hidden="1" customWidth="1"/>
    <col min="16202" max="16202" width="2.7109375" style="1" customWidth="1"/>
    <col min="16203" max="16203" width="25" style="1" customWidth="1"/>
    <col min="16204" max="16384" width="9.140625" style="1"/>
  </cols>
  <sheetData>
    <row r="1" spans="1:75" s="5" customFormat="1" ht="74.25" customHeight="1" x14ac:dyDescent="0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</row>
    <row r="2" spans="1:75" customFormat="1" ht="15" hidden="1" customHeight="1" x14ac:dyDescent="0.25">
      <c r="A2" s="60"/>
      <c r="B2" s="60"/>
      <c r="C2" s="60"/>
      <c r="D2" s="60"/>
      <c r="E2" s="60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</row>
    <row r="3" spans="1:75" customFormat="1" ht="15" hidden="1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</row>
    <row r="4" spans="1:75" ht="12" hidden="1" x14ac:dyDescent="0.25">
      <c r="A4" s="62"/>
      <c r="B4" s="62"/>
      <c r="C4" s="62"/>
      <c r="D4" s="63"/>
      <c r="E4" s="62"/>
      <c r="F4" s="59">
        <v>1</v>
      </c>
      <c r="G4" s="62"/>
      <c r="H4" s="62"/>
      <c r="I4" s="59">
        <v>2</v>
      </c>
      <c r="J4" s="62"/>
      <c r="K4" s="62"/>
      <c r="L4" s="59">
        <v>3</v>
      </c>
      <c r="M4" s="62"/>
      <c r="N4" s="62"/>
      <c r="O4" s="59">
        <v>4</v>
      </c>
      <c r="P4" s="62"/>
      <c r="Q4" s="62"/>
      <c r="R4" s="59">
        <v>5</v>
      </c>
      <c r="S4" s="62"/>
      <c r="T4" s="62"/>
      <c r="U4" s="59">
        <v>6</v>
      </c>
      <c r="V4" s="62"/>
      <c r="W4" s="62"/>
      <c r="X4" s="59">
        <v>7</v>
      </c>
      <c r="Y4" s="62"/>
      <c r="Z4" s="62"/>
      <c r="AA4" s="59">
        <v>8</v>
      </c>
      <c r="AB4" s="62"/>
      <c r="AC4" s="62"/>
      <c r="AD4" s="59">
        <v>9</v>
      </c>
      <c r="AE4" s="62"/>
      <c r="AF4" s="62"/>
      <c r="AG4" s="59">
        <v>10</v>
      </c>
      <c r="AH4" s="62"/>
      <c r="AI4" s="62"/>
      <c r="AJ4" s="59">
        <v>11</v>
      </c>
      <c r="AK4" s="62"/>
      <c r="AL4" s="62"/>
      <c r="AM4" s="59">
        <v>12</v>
      </c>
      <c r="AN4" s="62"/>
      <c r="AO4" s="62"/>
      <c r="AP4" s="59">
        <v>13</v>
      </c>
      <c r="AQ4" s="62"/>
      <c r="AR4" s="62"/>
      <c r="AS4" s="59">
        <v>15</v>
      </c>
      <c r="AT4" s="62"/>
      <c r="AU4" s="62"/>
      <c r="AV4" s="59">
        <v>17</v>
      </c>
      <c r="AW4" s="62"/>
      <c r="AX4" s="62"/>
      <c r="AY4" s="59">
        <v>19</v>
      </c>
      <c r="AZ4" s="62"/>
      <c r="BA4" s="62"/>
      <c r="BB4" s="59">
        <v>21</v>
      </c>
      <c r="BC4" s="62"/>
      <c r="BD4" s="62"/>
      <c r="BE4" s="59">
        <v>22</v>
      </c>
      <c r="BF4" s="62"/>
      <c r="BG4" s="62"/>
      <c r="BH4" s="59">
        <v>23</v>
      </c>
      <c r="BI4" s="62"/>
      <c r="BJ4" s="62"/>
      <c r="BK4" s="59">
        <v>24</v>
      </c>
      <c r="BL4" s="62"/>
      <c r="BM4" s="62"/>
      <c r="BN4" s="59">
        <v>25</v>
      </c>
      <c r="BO4" s="62"/>
      <c r="BP4" s="62"/>
      <c r="BQ4" s="59">
        <v>26</v>
      </c>
      <c r="BR4" s="62"/>
      <c r="BS4" s="62"/>
      <c r="BT4" s="11"/>
      <c r="BU4" s="11"/>
      <c r="BV4" s="11"/>
      <c r="BW4" s="13"/>
    </row>
    <row r="5" spans="1:75" ht="38.25" customHeight="1" x14ac:dyDescent="0.25">
      <c r="A5" s="133" t="s">
        <v>1</v>
      </c>
      <c r="B5" s="134" t="s">
        <v>2</v>
      </c>
      <c r="C5" s="134" t="s">
        <v>3</v>
      </c>
      <c r="D5" s="142" t="s">
        <v>4</v>
      </c>
      <c r="E5" s="132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 t="s">
        <v>5</v>
      </c>
      <c r="AE5" s="131"/>
      <c r="AF5" s="131"/>
      <c r="AG5" s="131" t="s">
        <v>6</v>
      </c>
      <c r="AH5" s="131"/>
      <c r="AI5" s="131"/>
      <c r="AJ5" s="131" t="s">
        <v>7</v>
      </c>
      <c r="AK5" s="131"/>
      <c r="AL5" s="131"/>
      <c r="AM5" s="131" t="s">
        <v>8</v>
      </c>
      <c r="AN5" s="131"/>
      <c r="AO5" s="131"/>
      <c r="AP5" s="131" t="s">
        <v>141</v>
      </c>
      <c r="AQ5" s="131"/>
      <c r="AR5" s="131"/>
      <c r="AS5" s="131" t="s">
        <v>142</v>
      </c>
      <c r="AT5" s="131"/>
      <c r="AU5" s="131"/>
      <c r="AV5" s="131" t="s">
        <v>143</v>
      </c>
      <c r="AW5" s="131"/>
      <c r="AX5" s="131"/>
      <c r="AY5" s="131" t="s">
        <v>144</v>
      </c>
      <c r="AZ5" s="131"/>
      <c r="BA5" s="131"/>
      <c r="BB5" s="131" t="s">
        <v>140</v>
      </c>
      <c r="BC5" s="131"/>
      <c r="BD5" s="131"/>
      <c r="BE5" s="141"/>
      <c r="BF5" s="129"/>
      <c r="BG5" s="130"/>
      <c r="BH5" s="128"/>
      <c r="BI5" s="129"/>
      <c r="BJ5" s="130"/>
      <c r="BK5" s="128"/>
      <c r="BL5" s="129"/>
      <c r="BM5" s="130"/>
      <c r="BN5" s="128"/>
      <c r="BO5" s="129"/>
      <c r="BP5" s="130"/>
      <c r="BQ5" s="128"/>
      <c r="BR5" s="129"/>
      <c r="BS5" s="130"/>
      <c r="BT5" s="14"/>
      <c r="BU5" s="11"/>
      <c r="BV5" s="15"/>
      <c r="BW5" s="136" t="s">
        <v>9</v>
      </c>
    </row>
    <row r="6" spans="1:75" ht="78.75" customHeight="1" x14ac:dyDescent="0.25">
      <c r="A6" s="133"/>
      <c r="B6" s="134"/>
      <c r="C6" s="134"/>
      <c r="D6" s="142"/>
      <c r="E6" s="132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 t="s">
        <v>10</v>
      </c>
      <c r="AE6" s="80" t="s">
        <v>11</v>
      </c>
      <c r="AF6" s="80" t="s">
        <v>12</v>
      </c>
      <c r="AG6" s="80" t="s">
        <v>10</v>
      </c>
      <c r="AH6" s="80" t="s">
        <v>11</v>
      </c>
      <c r="AI6" s="80" t="s">
        <v>12</v>
      </c>
      <c r="AJ6" s="80" t="s">
        <v>10</v>
      </c>
      <c r="AK6" s="80" t="s">
        <v>11</v>
      </c>
      <c r="AL6" s="80" t="s">
        <v>12</v>
      </c>
      <c r="AM6" s="80" t="s">
        <v>10</v>
      </c>
      <c r="AN6" s="80" t="s">
        <v>11</v>
      </c>
      <c r="AO6" s="80" t="s">
        <v>12</v>
      </c>
      <c r="AP6" s="80" t="s">
        <v>10</v>
      </c>
      <c r="AQ6" s="80" t="s">
        <v>139</v>
      </c>
      <c r="AR6" s="80" t="s">
        <v>12</v>
      </c>
      <c r="AS6" s="80" t="s">
        <v>10</v>
      </c>
      <c r="AT6" s="80" t="s">
        <v>139</v>
      </c>
      <c r="AU6" s="80" t="s">
        <v>12</v>
      </c>
      <c r="AV6" s="80" t="s">
        <v>10</v>
      </c>
      <c r="AW6" s="80" t="s">
        <v>139</v>
      </c>
      <c r="AX6" s="80" t="s">
        <v>12</v>
      </c>
      <c r="AY6" s="80" t="s">
        <v>10</v>
      </c>
      <c r="AZ6" s="80" t="s">
        <v>139</v>
      </c>
      <c r="BA6" s="80" t="s">
        <v>12</v>
      </c>
      <c r="BB6" s="80" t="s">
        <v>10</v>
      </c>
      <c r="BC6" s="80" t="s">
        <v>139</v>
      </c>
      <c r="BD6" s="80" t="s">
        <v>12</v>
      </c>
      <c r="BE6" s="64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14"/>
      <c r="BU6" s="11"/>
      <c r="BV6" s="15"/>
      <c r="BW6" s="137"/>
    </row>
    <row r="7" spans="1:75" ht="18.75" customHeight="1" x14ac:dyDescent="0.25">
      <c r="A7" s="133"/>
      <c r="B7" s="134"/>
      <c r="C7" s="134"/>
      <c r="D7" s="142"/>
      <c r="E7" s="132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 t="s">
        <v>13</v>
      </c>
      <c r="AE7" s="80" t="s">
        <v>14</v>
      </c>
      <c r="AF7" s="80" t="s">
        <v>15</v>
      </c>
      <c r="AG7" s="80" t="s">
        <v>13</v>
      </c>
      <c r="AH7" s="80" t="s">
        <v>14</v>
      </c>
      <c r="AI7" s="80" t="s">
        <v>15</v>
      </c>
      <c r="AJ7" s="80" t="s">
        <v>13</v>
      </c>
      <c r="AK7" s="80" t="s">
        <v>14</v>
      </c>
      <c r="AL7" s="80" t="s">
        <v>15</v>
      </c>
      <c r="AM7" s="80" t="s">
        <v>13</v>
      </c>
      <c r="AN7" s="80" t="s">
        <v>14</v>
      </c>
      <c r="AO7" s="80" t="s">
        <v>15</v>
      </c>
      <c r="AP7" s="80" t="s">
        <v>13</v>
      </c>
      <c r="AQ7" s="80" t="s">
        <v>14</v>
      </c>
      <c r="AR7" s="80" t="s">
        <v>15</v>
      </c>
      <c r="AS7" s="80" t="s">
        <v>13</v>
      </c>
      <c r="AT7" s="80" t="s">
        <v>14</v>
      </c>
      <c r="AU7" s="80" t="s">
        <v>15</v>
      </c>
      <c r="AV7" s="80" t="s">
        <v>13</v>
      </c>
      <c r="AW7" s="80" t="s">
        <v>14</v>
      </c>
      <c r="AX7" s="80" t="s">
        <v>15</v>
      </c>
      <c r="AY7" s="80" t="s">
        <v>13</v>
      </c>
      <c r="AZ7" s="80" t="s">
        <v>14</v>
      </c>
      <c r="BA7" s="80" t="s">
        <v>15</v>
      </c>
      <c r="BB7" s="80" t="s">
        <v>13</v>
      </c>
      <c r="BC7" s="80" t="s">
        <v>14</v>
      </c>
      <c r="BD7" s="80" t="s">
        <v>15</v>
      </c>
      <c r="BE7" s="64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14"/>
      <c r="BU7" s="11"/>
      <c r="BV7" s="15"/>
      <c r="BW7" s="137"/>
    </row>
    <row r="8" spans="1:75" ht="22.5" customHeight="1" x14ac:dyDescent="0.25">
      <c r="A8" s="122">
        <v>1</v>
      </c>
      <c r="B8" s="122">
        <v>2</v>
      </c>
      <c r="C8" s="122">
        <v>3</v>
      </c>
      <c r="D8" s="122">
        <v>4</v>
      </c>
      <c r="E8" s="122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 t="s">
        <v>16</v>
      </c>
      <c r="AE8" s="81" t="s">
        <v>17</v>
      </c>
      <c r="AF8" s="81" t="s">
        <v>18</v>
      </c>
      <c r="AG8" s="81" t="s">
        <v>19</v>
      </c>
      <c r="AH8" s="81" t="s">
        <v>20</v>
      </c>
      <c r="AI8" s="81" t="s">
        <v>21</v>
      </c>
      <c r="AJ8" s="81" t="s">
        <v>22</v>
      </c>
      <c r="AK8" s="81" t="s">
        <v>23</v>
      </c>
      <c r="AL8" s="81" t="s">
        <v>24</v>
      </c>
      <c r="AM8" s="81" t="s">
        <v>25</v>
      </c>
      <c r="AN8" s="81" t="s">
        <v>26</v>
      </c>
      <c r="AO8" s="81" t="s">
        <v>27</v>
      </c>
      <c r="AP8" s="81">
        <v>5</v>
      </c>
      <c r="AQ8" s="81">
        <v>6</v>
      </c>
      <c r="AR8" s="81">
        <v>7</v>
      </c>
      <c r="AS8" s="81">
        <v>8</v>
      </c>
      <c r="AT8" s="81">
        <v>9</v>
      </c>
      <c r="AU8" s="81">
        <v>10</v>
      </c>
      <c r="AV8" s="81">
        <v>11</v>
      </c>
      <c r="AW8" s="81">
        <v>12</v>
      </c>
      <c r="AX8" s="81">
        <v>13</v>
      </c>
      <c r="AY8" s="81">
        <v>14</v>
      </c>
      <c r="AZ8" s="81">
        <v>15</v>
      </c>
      <c r="BA8" s="81">
        <v>16</v>
      </c>
      <c r="BB8" s="82" t="s">
        <v>30</v>
      </c>
      <c r="BC8" s="82" t="s">
        <v>31</v>
      </c>
      <c r="BD8" s="82" t="s">
        <v>32</v>
      </c>
      <c r="BE8" s="66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14"/>
      <c r="BU8" s="11"/>
      <c r="BV8" s="15"/>
      <c r="BW8" s="138"/>
    </row>
    <row r="9" spans="1:75" ht="12" hidden="1" customHeight="1" x14ac:dyDescent="0.25">
      <c r="A9" s="139" t="s">
        <v>33</v>
      </c>
      <c r="B9" s="140" t="s">
        <v>34</v>
      </c>
      <c r="C9" s="140">
        <v>1</v>
      </c>
      <c r="D9" s="83" t="s">
        <v>35</v>
      </c>
      <c r="E9" s="84" t="s">
        <v>36</v>
      </c>
      <c r="F9" s="85"/>
      <c r="G9" s="85"/>
      <c r="H9" s="86"/>
      <c r="I9" s="85"/>
      <c r="J9" s="85"/>
      <c r="K9" s="86"/>
      <c r="L9" s="85"/>
      <c r="M9" s="85"/>
      <c r="N9" s="86"/>
      <c r="O9" s="85"/>
      <c r="P9" s="85"/>
      <c r="Q9" s="86"/>
      <c r="R9" s="85"/>
      <c r="S9" s="85"/>
      <c r="T9" s="86"/>
      <c r="U9" s="85"/>
      <c r="V9" s="85"/>
      <c r="W9" s="86"/>
      <c r="X9" s="85"/>
      <c r="Y9" s="85"/>
      <c r="Z9" s="86"/>
      <c r="AA9" s="85"/>
      <c r="AB9" s="85"/>
      <c r="AC9" s="86"/>
      <c r="AD9" s="87">
        <v>400</v>
      </c>
      <c r="AE9" s="88"/>
      <c r="AF9" s="89">
        <v>0</v>
      </c>
      <c r="AG9" s="87">
        <v>400</v>
      </c>
      <c r="AH9" s="88"/>
      <c r="AI9" s="89">
        <v>0</v>
      </c>
      <c r="AJ9" s="87">
        <v>400</v>
      </c>
      <c r="AK9" s="88"/>
      <c r="AL9" s="89">
        <v>0</v>
      </c>
      <c r="AM9" s="87">
        <v>400</v>
      </c>
      <c r="AN9" s="88"/>
      <c r="AO9" s="89">
        <v>0</v>
      </c>
      <c r="AP9" s="87">
        <v>400</v>
      </c>
      <c r="AQ9" s="88"/>
      <c r="AR9" s="89">
        <v>0</v>
      </c>
      <c r="AS9" s="87">
        <v>400</v>
      </c>
      <c r="AT9" s="88"/>
      <c r="AU9" s="89">
        <v>0</v>
      </c>
      <c r="AV9" s="87">
        <v>400</v>
      </c>
      <c r="AW9" s="88"/>
      <c r="AX9" s="89">
        <v>0</v>
      </c>
      <c r="AY9" s="87">
        <v>400</v>
      </c>
      <c r="AZ9" s="88"/>
      <c r="BA9" s="89">
        <v>0</v>
      </c>
      <c r="BB9" s="87">
        <v>400</v>
      </c>
      <c r="BC9" s="88"/>
      <c r="BD9" s="89">
        <v>0</v>
      </c>
      <c r="BE9" s="68"/>
      <c r="BF9" s="69"/>
      <c r="BG9" s="70"/>
      <c r="BH9" s="69"/>
      <c r="BI9" s="69"/>
      <c r="BJ9" s="70"/>
      <c r="BK9" s="69"/>
      <c r="BL9" s="69"/>
      <c r="BM9" s="70"/>
      <c r="BN9" s="69"/>
      <c r="BO9" s="69"/>
      <c r="BP9" s="70"/>
      <c r="BQ9" s="69"/>
      <c r="BR9" s="69"/>
      <c r="BS9" s="70"/>
      <c r="BT9" s="14"/>
      <c r="BU9" s="11"/>
      <c r="BV9" s="15"/>
      <c r="BW9" s="20"/>
    </row>
    <row r="10" spans="1:75" ht="12" hidden="1" customHeight="1" x14ac:dyDescent="0.25">
      <c r="A10" s="139"/>
      <c r="B10" s="140"/>
      <c r="C10" s="140"/>
      <c r="D10" s="83" t="s">
        <v>37</v>
      </c>
      <c r="E10" s="84" t="s">
        <v>38</v>
      </c>
      <c r="F10" s="85"/>
      <c r="G10" s="85"/>
      <c r="H10" s="86"/>
      <c r="I10" s="85"/>
      <c r="J10" s="85"/>
      <c r="K10" s="86"/>
      <c r="L10" s="85"/>
      <c r="M10" s="85"/>
      <c r="N10" s="86"/>
      <c r="O10" s="85"/>
      <c r="P10" s="85"/>
      <c r="Q10" s="86"/>
      <c r="R10" s="85"/>
      <c r="S10" s="85"/>
      <c r="T10" s="86"/>
      <c r="U10" s="85"/>
      <c r="V10" s="85"/>
      <c r="W10" s="86"/>
      <c r="X10" s="85"/>
      <c r="Y10" s="85"/>
      <c r="Z10" s="86"/>
      <c r="AA10" s="85"/>
      <c r="AB10" s="85"/>
      <c r="AC10" s="86"/>
      <c r="AD10" s="87">
        <v>300</v>
      </c>
      <c r="AE10" s="88"/>
      <c r="AF10" s="89">
        <v>0</v>
      </c>
      <c r="AG10" s="87">
        <v>300</v>
      </c>
      <c r="AH10" s="88"/>
      <c r="AI10" s="89">
        <v>0</v>
      </c>
      <c r="AJ10" s="87">
        <v>300</v>
      </c>
      <c r="AK10" s="88"/>
      <c r="AL10" s="89">
        <v>0</v>
      </c>
      <c r="AM10" s="87">
        <v>300</v>
      </c>
      <c r="AN10" s="88"/>
      <c r="AO10" s="89">
        <v>0</v>
      </c>
      <c r="AP10" s="87">
        <v>300</v>
      </c>
      <c r="AQ10" s="88"/>
      <c r="AR10" s="89">
        <v>0</v>
      </c>
      <c r="AS10" s="87">
        <v>300</v>
      </c>
      <c r="AT10" s="88"/>
      <c r="AU10" s="89">
        <v>0</v>
      </c>
      <c r="AV10" s="87">
        <v>300</v>
      </c>
      <c r="AW10" s="88"/>
      <c r="AX10" s="89">
        <v>0</v>
      </c>
      <c r="AY10" s="87">
        <v>300</v>
      </c>
      <c r="AZ10" s="88"/>
      <c r="BA10" s="89">
        <v>0</v>
      </c>
      <c r="BB10" s="87">
        <v>300</v>
      </c>
      <c r="BC10" s="88"/>
      <c r="BD10" s="89">
        <v>0</v>
      </c>
      <c r="BE10" s="68"/>
      <c r="BF10" s="69"/>
      <c r="BG10" s="70"/>
      <c r="BH10" s="69"/>
      <c r="BI10" s="69"/>
      <c r="BJ10" s="70"/>
      <c r="BK10" s="69"/>
      <c r="BL10" s="69"/>
      <c r="BM10" s="70"/>
      <c r="BN10" s="69"/>
      <c r="BO10" s="69"/>
      <c r="BP10" s="70"/>
      <c r="BQ10" s="69"/>
      <c r="BR10" s="69"/>
      <c r="BS10" s="70"/>
      <c r="BT10" s="14"/>
      <c r="BU10" s="11"/>
      <c r="BV10" s="15"/>
      <c r="BW10" s="20"/>
    </row>
    <row r="11" spans="1:75" ht="12" hidden="1" customHeight="1" x14ac:dyDescent="0.25">
      <c r="A11" s="139"/>
      <c r="B11" s="140" t="s">
        <v>39</v>
      </c>
      <c r="C11" s="140" t="s">
        <v>40</v>
      </c>
      <c r="D11" s="83" t="s">
        <v>35</v>
      </c>
      <c r="E11" s="84" t="s">
        <v>41</v>
      </c>
      <c r="F11" s="85"/>
      <c r="G11" s="85"/>
      <c r="H11" s="86"/>
      <c r="I11" s="85"/>
      <c r="J11" s="85"/>
      <c r="K11" s="86"/>
      <c r="L11" s="85"/>
      <c r="M11" s="85"/>
      <c r="N11" s="86"/>
      <c r="O11" s="85"/>
      <c r="P11" s="85"/>
      <c r="Q11" s="86"/>
      <c r="R11" s="85"/>
      <c r="S11" s="85"/>
      <c r="T11" s="86"/>
      <c r="U11" s="85"/>
      <c r="V11" s="85"/>
      <c r="W11" s="86"/>
      <c r="X11" s="85"/>
      <c r="Y11" s="85"/>
      <c r="Z11" s="86"/>
      <c r="AA11" s="85"/>
      <c r="AB11" s="85"/>
      <c r="AC11" s="86"/>
      <c r="AD11" s="87">
        <v>230</v>
      </c>
      <c r="AE11" s="88"/>
      <c r="AF11" s="89">
        <v>0</v>
      </c>
      <c r="AG11" s="87">
        <v>230</v>
      </c>
      <c r="AH11" s="88"/>
      <c r="AI11" s="89">
        <v>0</v>
      </c>
      <c r="AJ11" s="87">
        <v>230</v>
      </c>
      <c r="AK11" s="88"/>
      <c r="AL11" s="89">
        <v>0</v>
      </c>
      <c r="AM11" s="87">
        <v>230</v>
      </c>
      <c r="AN11" s="88"/>
      <c r="AO11" s="89">
        <v>0</v>
      </c>
      <c r="AP11" s="87">
        <v>230</v>
      </c>
      <c r="AQ11" s="88"/>
      <c r="AR11" s="89">
        <v>0</v>
      </c>
      <c r="AS11" s="87">
        <v>230</v>
      </c>
      <c r="AT11" s="88"/>
      <c r="AU11" s="89">
        <v>0</v>
      </c>
      <c r="AV11" s="87">
        <v>230</v>
      </c>
      <c r="AW11" s="88"/>
      <c r="AX11" s="89">
        <v>0</v>
      </c>
      <c r="AY11" s="87">
        <v>230</v>
      </c>
      <c r="AZ11" s="88"/>
      <c r="BA11" s="89">
        <v>0</v>
      </c>
      <c r="BB11" s="87">
        <v>230</v>
      </c>
      <c r="BC11" s="88"/>
      <c r="BD11" s="89">
        <v>0</v>
      </c>
      <c r="BE11" s="68"/>
      <c r="BF11" s="69"/>
      <c r="BG11" s="70"/>
      <c r="BH11" s="69"/>
      <c r="BI11" s="69"/>
      <c r="BJ11" s="70"/>
      <c r="BK11" s="69"/>
      <c r="BL11" s="69"/>
      <c r="BM11" s="70"/>
      <c r="BN11" s="69"/>
      <c r="BO11" s="69"/>
      <c r="BP11" s="70"/>
      <c r="BQ11" s="69"/>
      <c r="BR11" s="69"/>
      <c r="BS11" s="70"/>
      <c r="BT11" s="14"/>
      <c r="BU11" s="11"/>
      <c r="BV11" s="15"/>
      <c r="BW11" s="20"/>
    </row>
    <row r="12" spans="1:75" ht="12" hidden="1" customHeight="1" x14ac:dyDescent="0.25">
      <c r="A12" s="139"/>
      <c r="B12" s="140"/>
      <c r="C12" s="140"/>
      <c r="D12" s="83" t="s">
        <v>37</v>
      </c>
      <c r="E12" s="84" t="s">
        <v>41</v>
      </c>
      <c r="F12" s="85"/>
      <c r="G12" s="85"/>
      <c r="H12" s="86"/>
      <c r="I12" s="85"/>
      <c r="J12" s="85"/>
      <c r="K12" s="86"/>
      <c r="L12" s="85"/>
      <c r="M12" s="85"/>
      <c r="N12" s="86"/>
      <c r="O12" s="85"/>
      <c r="P12" s="85"/>
      <c r="Q12" s="86"/>
      <c r="R12" s="85"/>
      <c r="S12" s="85"/>
      <c r="T12" s="86"/>
      <c r="U12" s="85"/>
      <c r="V12" s="85"/>
      <c r="W12" s="86"/>
      <c r="X12" s="85"/>
      <c r="Y12" s="85"/>
      <c r="Z12" s="86"/>
      <c r="AA12" s="85"/>
      <c r="AB12" s="85"/>
      <c r="AC12" s="86"/>
      <c r="AD12" s="87">
        <v>170</v>
      </c>
      <c r="AE12" s="88"/>
      <c r="AF12" s="89">
        <v>0</v>
      </c>
      <c r="AG12" s="87">
        <v>170</v>
      </c>
      <c r="AH12" s="88"/>
      <c r="AI12" s="89">
        <v>0</v>
      </c>
      <c r="AJ12" s="87">
        <v>170</v>
      </c>
      <c r="AK12" s="88"/>
      <c r="AL12" s="89">
        <v>0</v>
      </c>
      <c r="AM12" s="87">
        <v>170</v>
      </c>
      <c r="AN12" s="88"/>
      <c r="AO12" s="89">
        <v>0</v>
      </c>
      <c r="AP12" s="87">
        <v>170</v>
      </c>
      <c r="AQ12" s="88"/>
      <c r="AR12" s="89">
        <v>0</v>
      </c>
      <c r="AS12" s="87">
        <v>170</v>
      </c>
      <c r="AT12" s="88"/>
      <c r="AU12" s="89">
        <v>0</v>
      </c>
      <c r="AV12" s="87">
        <v>170</v>
      </c>
      <c r="AW12" s="88"/>
      <c r="AX12" s="89">
        <v>0</v>
      </c>
      <c r="AY12" s="87">
        <v>170</v>
      </c>
      <c r="AZ12" s="88"/>
      <c r="BA12" s="89">
        <v>0</v>
      </c>
      <c r="BB12" s="87">
        <v>170</v>
      </c>
      <c r="BC12" s="88"/>
      <c r="BD12" s="89">
        <v>0</v>
      </c>
      <c r="BE12" s="68"/>
      <c r="BF12" s="69"/>
      <c r="BG12" s="70"/>
      <c r="BH12" s="69"/>
      <c r="BI12" s="69"/>
      <c r="BJ12" s="70"/>
      <c r="BK12" s="69"/>
      <c r="BL12" s="69"/>
      <c r="BM12" s="70"/>
      <c r="BN12" s="69"/>
      <c r="BO12" s="69"/>
      <c r="BP12" s="70"/>
      <c r="BQ12" s="69"/>
      <c r="BR12" s="69"/>
      <c r="BS12" s="70"/>
      <c r="BT12" s="14"/>
      <c r="BU12" s="11"/>
      <c r="BV12" s="15"/>
      <c r="BW12" s="20"/>
    </row>
    <row r="13" spans="1:75" ht="12" hidden="1" customHeight="1" x14ac:dyDescent="0.25">
      <c r="A13" s="139"/>
      <c r="B13" s="140"/>
      <c r="C13" s="140" t="s">
        <v>42</v>
      </c>
      <c r="D13" s="83" t="s">
        <v>35</v>
      </c>
      <c r="E13" s="84" t="s">
        <v>43</v>
      </c>
      <c r="F13" s="85"/>
      <c r="G13" s="85"/>
      <c r="H13" s="86"/>
      <c r="I13" s="85"/>
      <c r="J13" s="85"/>
      <c r="K13" s="86"/>
      <c r="L13" s="85"/>
      <c r="M13" s="85"/>
      <c r="N13" s="86"/>
      <c r="O13" s="85"/>
      <c r="P13" s="85"/>
      <c r="Q13" s="86"/>
      <c r="R13" s="85"/>
      <c r="S13" s="85"/>
      <c r="T13" s="86"/>
      <c r="U13" s="85"/>
      <c r="V13" s="85"/>
      <c r="W13" s="86"/>
      <c r="X13" s="85"/>
      <c r="Y13" s="85"/>
      <c r="Z13" s="86"/>
      <c r="AA13" s="85"/>
      <c r="AB13" s="85"/>
      <c r="AC13" s="86"/>
      <c r="AD13" s="87">
        <v>290</v>
      </c>
      <c r="AE13" s="88"/>
      <c r="AF13" s="89">
        <v>0</v>
      </c>
      <c r="AG13" s="87">
        <v>290</v>
      </c>
      <c r="AH13" s="88"/>
      <c r="AI13" s="89">
        <v>0</v>
      </c>
      <c r="AJ13" s="87">
        <v>290</v>
      </c>
      <c r="AK13" s="88"/>
      <c r="AL13" s="89">
        <v>0</v>
      </c>
      <c r="AM13" s="87">
        <v>290</v>
      </c>
      <c r="AN13" s="88"/>
      <c r="AO13" s="89">
        <v>0</v>
      </c>
      <c r="AP13" s="87">
        <v>290</v>
      </c>
      <c r="AQ13" s="88"/>
      <c r="AR13" s="89">
        <v>0</v>
      </c>
      <c r="AS13" s="87">
        <v>290</v>
      </c>
      <c r="AT13" s="88"/>
      <c r="AU13" s="89">
        <v>0</v>
      </c>
      <c r="AV13" s="87">
        <v>290</v>
      </c>
      <c r="AW13" s="88"/>
      <c r="AX13" s="89">
        <v>0</v>
      </c>
      <c r="AY13" s="87">
        <v>290</v>
      </c>
      <c r="AZ13" s="88"/>
      <c r="BA13" s="89">
        <v>0</v>
      </c>
      <c r="BB13" s="87">
        <v>290</v>
      </c>
      <c r="BC13" s="88"/>
      <c r="BD13" s="89">
        <v>0</v>
      </c>
      <c r="BE13" s="68"/>
      <c r="BF13" s="69"/>
      <c r="BG13" s="70"/>
      <c r="BH13" s="69"/>
      <c r="BI13" s="69"/>
      <c r="BJ13" s="70"/>
      <c r="BK13" s="69"/>
      <c r="BL13" s="69"/>
      <c r="BM13" s="70"/>
      <c r="BN13" s="69"/>
      <c r="BO13" s="69"/>
      <c r="BP13" s="70"/>
      <c r="BQ13" s="69"/>
      <c r="BR13" s="69"/>
      <c r="BS13" s="70"/>
      <c r="BT13" s="14"/>
      <c r="BU13" s="11"/>
      <c r="BV13" s="15"/>
      <c r="BW13" s="20"/>
    </row>
    <row r="14" spans="1:75" ht="12" hidden="1" customHeight="1" x14ac:dyDescent="0.25">
      <c r="A14" s="139"/>
      <c r="B14" s="140"/>
      <c r="C14" s="140"/>
      <c r="D14" s="83" t="s">
        <v>37</v>
      </c>
      <c r="E14" s="84" t="s">
        <v>44</v>
      </c>
      <c r="F14" s="85"/>
      <c r="G14" s="85"/>
      <c r="H14" s="86"/>
      <c r="I14" s="85"/>
      <c r="J14" s="85"/>
      <c r="K14" s="86"/>
      <c r="L14" s="85"/>
      <c r="M14" s="85"/>
      <c r="N14" s="86"/>
      <c r="O14" s="85"/>
      <c r="P14" s="85"/>
      <c r="Q14" s="86"/>
      <c r="R14" s="85"/>
      <c r="S14" s="85"/>
      <c r="T14" s="86"/>
      <c r="U14" s="85"/>
      <c r="V14" s="85"/>
      <c r="W14" s="86"/>
      <c r="X14" s="85"/>
      <c r="Y14" s="85"/>
      <c r="Z14" s="86"/>
      <c r="AA14" s="85"/>
      <c r="AB14" s="85"/>
      <c r="AC14" s="86"/>
      <c r="AD14" s="87">
        <v>210</v>
      </c>
      <c r="AE14" s="88"/>
      <c r="AF14" s="89">
        <v>0</v>
      </c>
      <c r="AG14" s="87">
        <v>210</v>
      </c>
      <c r="AH14" s="88"/>
      <c r="AI14" s="89">
        <v>0</v>
      </c>
      <c r="AJ14" s="87">
        <v>210</v>
      </c>
      <c r="AK14" s="88"/>
      <c r="AL14" s="89">
        <v>0</v>
      </c>
      <c r="AM14" s="87">
        <v>210</v>
      </c>
      <c r="AN14" s="88"/>
      <c r="AO14" s="89">
        <v>0</v>
      </c>
      <c r="AP14" s="87">
        <v>210</v>
      </c>
      <c r="AQ14" s="88"/>
      <c r="AR14" s="89">
        <v>0</v>
      </c>
      <c r="AS14" s="87">
        <v>210</v>
      </c>
      <c r="AT14" s="88"/>
      <c r="AU14" s="89">
        <v>0</v>
      </c>
      <c r="AV14" s="87">
        <v>210</v>
      </c>
      <c r="AW14" s="88"/>
      <c r="AX14" s="89">
        <v>0</v>
      </c>
      <c r="AY14" s="87">
        <v>210</v>
      </c>
      <c r="AZ14" s="88"/>
      <c r="BA14" s="89">
        <v>0</v>
      </c>
      <c r="BB14" s="87">
        <v>210</v>
      </c>
      <c r="BC14" s="88"/>
      <c r="BD14" s="89">
        <v>0</v>
      </c>
      <c r="BE14" s="68"/>
      <c r="BF14" s="69"/>
      <c r="BG14" s="70"/>
      <c r="BH14" s="69"/>
      <c r="BI14" s="69"/>
      <c r="BJ14" s="70"/>
      <c r="BK14" s="69"/>
      <c r="BL14" s="69"/>
      <c r="BM14" s="70"/>
      <c r="BN14" s="69"/>
      <c r="BO14" s="69"/>
      <c r="BP14" s="70"/>
      <c r="BQ14" s="69"/>
      <c r="BR14" s="69"/>
      <c r="BS14" s="70"/>
      <c r="BT14" s="14"/>
      <c r="BU14" s="11"/>
      <c r="BV14" s="15"/>
      <c r="BW14" s="20"/>
    </row>
    <row r="15" spans="1:75" ht="12" hidden="1" customHeight="1" x14ac:dyDescent="0.25">
      <c r="A15" s="139"/>
      <c r="B15" s="139">
        <v>220</v>
      </c>
      <c r="C15" s="139">
        <v>1</v>
      </c>
      <c r="D15" s="83" t="s">
        <v>45</v>
      </c>
      <c r="E15" s="90" t="s">
        <v>46</v>
      </c>
      <c r="F15" s="85"/>
      <c r="G15" s="85"/>
      <c r="H15" s="86"/>
      <c r="I15" s="85"/>
      <c r="J15" s="85"/>
      <c r="K15" s="86"/>
      <c r="L15" s="85"/>
      <c r="M15" s="85"/>
      <c r="N15" s="86"/>
      <c r="O15" s="85"/>
      <c r="P15" s="85"/>
      <c r="Q15" s="86"/>
      <c r="R15" s="85"/>
      <c r="S15" s="85"/>
      <c r="T15" s="86"/>
      <c r="U15" s="85"/>
      <c r="V15" s="85"/>
      <c r="W15" s="86"/>
      <c r="X15" s="85"/>
      <c r="Y15" s="85"/>
      <c r="Z15" s="86"/>
      <c r="AA15" s="85"/>
      <c r="AB15" s="85"/>
      <c r="AC15" s="86"/>
      <c r="AD15" s="87">
        <v>260</v>
      </c>
      <c r="AE15" s="88"/>
      <c r="AF15" s="89">
        <v>0</v>
      </c>
      <c r="AG15" s="87">
        <v>260</v>
      </c>
      <c r="AH15" s="88"/>
      <c r="AI15" s="89">
        <v>0</v>
      </c>
      <c r="AJ15" s="87">
        <v>260</v>
      </c>
      <c r="AK15" s="88"/>
      <c r="AL15" s="89">
        <v>0</v>
      </c>
      <c r="AM15" s="87">
        <v>260</v>
      </c>
      <c r="AN15" s="88"/>
      <c r="AO15" s="89">
        <v>0</v>
      </c>
      <c r="AP15" s="87">
        <v>260</v>
      </c>
      <c r="AQ15" s="88"/>
      <c r="AR15" s="89">
        <v>0</v>
      </c>
      <c r="AS15" s="87">
        <v>260</v>
      </c>
      <c r="AT15" s="88"/>
      <c r="AU15" s="89">
        <v>0</v>
      </c>
      <c r="AV15" s="87">
        <v>260</v>
      </c>
      <c r="AW15" s="88"/>
      <c r="AX15" s="89">
        <v>0</v>
      </c>
      <c r="AY15" s="87">
        <v>260</v>
      </c>
      <c r="AZ15" s="88"/>
      <c r="BA15" s="89">
        <v>0</v>
      </c>
      <c r="BB15" s="87">
        <v>260</v>
      </c>
      <c r="BC15" s="88"/>
      <c r="BD15" s="89">
        <v>0</v>
      </c>
      <c r="BE15" s="68"/>
      <c r="BF15" s="69"/>
      <c r="BG15" s="70"/>
      <c r="BH15" s="69"/>
      <c r="BI15" s="69"/>
      <c r="BJ15" s="70"/>
      <c r="BK15" s="69"/>
      <c r="BL15" s="69"/>
      <c r="BM15" s="70"/>
      <c r="BN15" s="69"/>
      <c r="BO15" s="69"/>
      <c r="BP15" s="70"/>
      <c r="BQ15" s="69"/>
      <c r="BR15" s="69"/>
      <c r="BS15" s="70"/>
      <c r="BT15" s="14"/>
      <c r="BU15" s="11"/>
      <c r="BV15" s="15"/>
      <c r="BW15" s="20"/>
    </row>
    <row r="16" spans="1:75" ht="12" hidden="1" customHeight="1" x14ac:dyDescent="0.25">
      <c r="A16" s="139"/>
      <c r="B16" s="139"/>
      <c r="C16" s="139"/>
      <c r="D16" s="83" t="s">
        <v>35</v>
      </c>
      <c r="E16" s="90" t="s">
        <v>47</v>
      </c>
      <c r="F16" s="85"/>
      <c r="G16" s="85"/>
      <c r="H16" s="86"/>
      <c r="I16" s="85"/>
      <c r="J16" s="85"/>
      <c r="K16" s="86"/>
      <c r="L16" s="85"/>
      <c r="M16" s="85"/>
      <c r="N16" s="86"/>
      <c r="O16" s="85"/>
      <c r="P16" s="85"/>
      <c r="Q16" s="86"/>
      <c r="R16" s="85"/>
      <c r="S16" s="85"/>
      <c r="T16" s="86"/>
      <c r="U16" s="85"/>
      <c r="V16" s="85"/>
      <c r="W16" s="86"/>
      <c r="X16" s="85"/>
      <c r="Y16" s="85"/>
      <c r="Z16" s="86"/>
      <c r="AA16" s="85"/>
      <c r="AB16" s="85"/>
      <c r="AC16" s="86"/>
      <c r="AD16" s="87">
        <v>210</v>
      </c>
      <c r="AE16" s="88"/>
      <c r="AF16" s="89">
        <v>0</v>
      </c>
      <c r="AG16" s="87">
        <v>210</v>
      </c>
      <c r="AH16" s="88"/>
      <c r="AI16" s="89">
        <v>0</v>
      </c>
      <c r="AJ16" s="87">
        <v>210</v>
      </c>
      <c r="AK16" s="88"/>
      <c r="AL16" s="89">
        <v>0</v>
      </c>
      <c r="AM16" s="87">
        <v>210</v>
      </c>
      <c r="AN16" s="88"/>
      <c r="AO16" s="89">
        <v>0</v>
      </c>
      <c r="AP16" s="87">
        <v>210</v>
      </c>
      <c r="AQ16" s="88"/>
      <c r="AR16" s="89">
        <v>0</v>
      </c>
      <c r="AS16" s="87">
        <v>210</v>
      </c>
      <c r="AT16" s="88"/>
      <c r="AU16" s="89">
        <v>0</v>
      </c>
      <c r="AV16" s="87">
        <v>210</v>
      </c>
      <c r="AW16" s="88"/>
      <c r="AX16" s="89">
        <v>0</v>
      </c>
      <c r="AY16" s="87">
        <v>210</v>
      </c>
      <c r="AZ16" s="88"/>
      <c r="BA16" s="89">
        <v>0</v>
      </c>
      <c r="BB16" s="87">
        <v>210</v>
      </c>
      <c r="BC16" s="88"/>
      <c r="BD16" s="89">
        <v>0</v>
      </c>
      <c r="BE16" s="68"/>
      <c r="BF16" s="69"/>
      <c r="BG16" s="70"/>
      <c r="BH16" s="69"/>
      <c r="BI16" s="69"/>
      <c r="BJ16" s="70"/>
      <c r="BK16" s="69"/>
      <c r="BL16" s="69"/>
      <c r="BM16" s="70"/>
      <c r="BN16" s="69"/>
      <c r="BO16" s="69"/>
      <c r="BP16" s="70"/>
      <c r="BQ16" s="69"/>
      <c r="BR16" s="69"/>
      <c r="BS16" s="70"/>
      <c r="BT16" s="14"/>
      <c r="BU16" s="11"/>
      <c r="BV16" s="15"/>
      <c r="BW16" s="20"/>
    </row>
    <row r="17" spans="1:75" ht="12" hidden="1" customHeight="1" x14ac:dyDescent="0.25">
      <c r="A17" s="139"/>
      <c r="B17" s="139"/>
      <c r="C17" s="139"/>
      <c r="D17" s="83" t="s">
        <v>37</v>
      </c>
      <c r="E17" s="90" t="s">
        <v>48</v>
      </c>
      <c r="F17" s="85"/>
      <c r="G17" s="85"/>
      <c r="H17" s="86"/>
      <c r="I17" s="85"/>
      <c r="J17" s="85"/>
      <c r="K17" s="86"/>
      <c r="L17" s="85"/>
      <c r="M17" s="85"/>
      <c r="N17" s="86"/>
      <c r="O17" s="85"/>
      <c r="P17" s="85"/>
      <c r="Q17" s="86"/>
      <c r="R17" s="85"/>
      <c r="S17" s="85"/>
      <c r="T17" s="86"/>
      <c r="U17" s="85"/>
      <c r="V17" s="85"/>
      <c r="W17" s="86"/>
      <c r="X17" s="85"/>
      <c r="Y17" s="85"/>
      <c r="Z17" s="86"/>
      <c r="AA17" s="85"/>
      <c r="AB17" s="85"/>
      <c r="AC17" s="86"/>
      <c r="AD17" s="87">
        <v>140</v>
      </c>
      <c r="AE17" s="88"/>
      <c r="AF17" s="89">
        <v>0</v>
      </c>
      <c r="AG17" s="87">
        <v>140</v>
      </c>
      <c r="AH17" s="88"/>
      <c r="AI17" s="89">
        <v>0</v>
      </c>
      <c r="AJ17" s="87">
        <v>140</v>
      </c>
      <c r="AK17" s="88"/>
      <c r="AL17" s="89">
        <v>0</v>
      </c>
      <c r="AM17" s="87">
        <v>140</v>
      </c>
      <c r="AN17" s="88"/>
      <c r="AO17" s="89">
        <v>0</v>
      </c>
      <c r="AP17" s="87">
        <v>140</v>
      </c>
      <c r="AQ17" s="88"/>
      <c r="AR17" s="89">
        <v>0</v>
      </c>
      <c r="AS17" s="87">
        <v>140</v>
      </c>
      <c r="AT17" s="88"/>
      <c r="AU17" s="89">
        <v>0</v>
      </c>
      <c r="AV17" s="87">
        <v>140</v>
      </c>
      <c r="AW17" s="88"/>
      <c r="AX17" s="89">
        <v>0</v>
      </c>
      <c r="AY17" s="87">
        <v>140</v>
      </c>
      <c r="AZ17" s="88"/>
      <c r="BA17" s="89">
        <v>0</v>
      </c>
      <c r="BB17" s="87">
        <v>140</v>
      </c>
      <c r="BC17" s="88"/>
      <c r="BD17" s="89">
        <v>0</v>
      </c>
      <c r="BE17" s="68"/>
      <c r="BF17" s="69"/>
      <c r="BG17" s="70"/>
      <c r="BH17" s="69"/>
      <c r="BI17" s="69"/>
      <c r="BJ17" s="70"/>
      <c r="BK17" s="69"/>
      <c r="BL17" s="69"/>
      <c r="BM17" s="70"/>
      <c r="BN17" s="69"/>
      <c r="BO17" s="69"/>
      <c r="BP17" s="70"/>
      <c r="BQ17" s="69"/>
      <c r="BR17" s="69"/>
      <c r="BS17" s="70"/>
      <c r="BT17" s="14"/>
      <c r="BU17" s="11"/>
      <c r="BV17" s="15"/>
      <c r="BW17" s="20"/>
    </row>
    <row r="18" spans="1:75" ht="12" hidden="1" customHeight="1" x14ac:dyDescent="0.25">
      <c r="A18" s="139"/>
      <c r="B18" s="139"/>
      <c r="C18" s="139">
        <v>2</v>
      </c>
      <c r="D18" s="83" t="s">
        <v>35</v>
      </c>
      <c r="E18" s="90" t="s">
        <v>49</v>
      </c>
      <c r="F18" s="85"/>
      <c r="G18" s="85"/>
      <c r="H18" s="86"/>
      <c r="I18" s="85"/>
      <c r="J18" s="85"/>
      <c r="K18" s="86"/>
      <c r="L18" s="85"/>
      <c r="M18" s="85"/>
      <c r="N18" s="86"/>
      <c r="O18" s="85"/>
      <c r="P18" s="85"/>
      <c r="Q18" s="86"/>
      <c r="R18" s="85"/>
      <c r="S18" s="85"/>
      <c r="T18" s="86"/>
      <c r="U18" s="85"/>
      <c r="V18" s="85"/>
      <c r="W18" s="86"/>
      <c r="X18" s="85"/>
      <c r="Y18" s="85"/>
      <c r="Z18" s="86"/>
      <c r="AA18" s="85"/>
      <c r="AB18" s="85"/>
      <c r="AC18" s="86"/>
      <c r="AD18" s="87">
        <v>270</v>
      </c>
      <c r="AE18" s="88"/>
      <c r="AF18" s="89">
        <v>0</v>
      </c>
      <c r="AG18" s="87">
        <v>270</v>
      </c>
      <c r="AH18" s="88"/>
      <c r="AI18" s="89">
        <v>0</v>
      </c>
      <c r="AJ18" s="87">
        <v>270</v>
      </c>
      <c r="AK18" s="88"/>
      <c r="AL18" s="89">
        <v>0</v>
      </c>
      <c r="AM18" s="87">
        <v>270</v>
      </c>
      <c r="AN18" s="88"/>
      <c r="AO18" s="89">
        <v>0</v>
      </c>
      <c r="AP18" s="87">
        <v>270</v>
      </c>
      <c r="AQ18" s="88"/>
      <c r="AR18" s="89">
        <v>0</v>
      </c>
      <c r="AS18" s="87">
        <v>270</v>
      </c>
      <c r="AT18" s="88"/>
      <c r="AU18" s="89">
        <v>0</v>
      </c>
      <c r="AV18" s="87">
        <v>270</v>
      </c>
      <c r="AW18" s="88"/>
      <c r="AX18" s="89">
        <v>0</v>
      </c>
      <c r="AY18" s="87">
        <v>270</v>
      </c>
      <c r="AZ18" s="88"/>
      <c r="BA18" s="89">
        <v>0</v>
      </c>
      <c r="BB18" s="87">
        <v>270</v>
      </c>
      <c r="BC18" s="88"/>
      <c r="BD18" s="89">
        <v>0</v>
      </c>
      <c r="BE18" s="68"/>
      <c r="BF18" s="69"/>
      <c r="BG18" s="70"/>
      <c r="BH18" s="69"/>
      <c r="BI18" s="69"/>
      <c r="BJ18" s="70"/>
      <c r="BK18" s="69"/>
      <c r="BL18" s="69"/>
      <c r="BM18" s="70"/>
      <c r="BN18" s="69"/>
      <c r="BO18" s="69"/>
      <c r="BP18" s="70"/>
      <c r="BQ18" s="69"/>
      <c r="BR18" s="69"/>
      <c r="BS18" s="70"/>
      <c r="BT18" s="14"/>
      <c r="BU18" s="11"/>
      <c r="BV18" s="15"/>
      <c r="BW18" s="20"/>
    </row>
    <row r="19" spans="1:75" ht="12" hidden="1" customHeight="1" x14ac:dyDescent="0.25">
      <c r="A19" s="139"/>
      <c r="B19" s="139"/>
      <c r="C19" s="139"/>
      <c r="D19" s="83" t="s">
        <v>37</v>
      </c>
      <c r="E19" s="90" t="s">
        <v>50</v>
      </c>
      <c r="F19" s="85"/>
      <c r="G19" s="85"/>
      <c r="H19" s="86"/>
      <c r="I19" s="85"/>
      <c r="J19" s="85"/>
      <c r="K19" s="86"/>
      <c r="L19" s="85"/>
      <c r="M19" s="85"/>
      <c r="N19" s="86"/>
      <c r="O19" s="85"/>
      <c r="P19" s="85"/>
      <c r="Q19" s="86"/>
      <c r="R19" s="85"/>
      <c r="S19" s="85"/>
      <c r="T19" s="86"/>
      <c r="U19" s="85"/>
      <c r="V19" s="85"/>
      <c r="W19" s="86"/>
      <c r="X19" s="85"/>
      <c r="Y19" s="85"/>
      <c r="Z19" s="86"/>
      <c r="AA19" s="85"/>
      <c r="AB19" s="85"/>
      <c r="AC19" s="86"/>
      <c r="AD19" s="87">
        <v>180</v>
      </c>
      <c r="AE19" s="88"/>
      <c r="AF19" s="89">
        <v>0</v>
      </c>
      <c r="AG19" s="87">
        <v>180</v>
      </c>
      <c r="AH19" s="88"/>
      <c r="AI19" s="89">
        <v>0</v>
      </c>
      <c r="AJ19" s="87">
        <v>180</v>
      </c>
      <c r="AK19" s="88"/>
      <c r="AL19" s="89">
        <v>0</v>
      </c>
      <c r="AM19" s="87">
        <v>180</v>
      </c>
      <c r="AN19" s="88"/>
      <c r="AO19" s="89">
        <v>0</v>
      </c>
      <c r="AP19" s="87">
        <v>180</v>
      </c>
      <c r="AQ19" s="88"/>
      <c r="AR19" s="89">
        <v>0</v>
      </c>
      <c r="AS19" s="87">
        <v>180</v>
      </c>
      <c r="AT19" s="88"/>
      <c r="AU19" s="89">
        <v>0</v>
      </c>
      <c r="AV19" s="87">
        <v>180</v>
      </c>
      <c r="AW19" s="88"/>
      <c r="AX19" s="89">
        <v>0</v>
      </c>
      <c r="AY19" s="87">
        <v>180</v>
      </c>
      <c r="AZ19" s="88"/>
      <c r="BA19" s="89">
        <v>0</v>
      </c>
      <c r="BB19" s="87">
        <v>180</v>
      </c>
      <c r="BC19" s="88"/>
      <c r="BD19" s="89">
        <v>0</v>
      </c>
      <c r="BE19" s="68"/>
      <c r="BF19" s="69"/>
      <c r="BG19" s="70"/>
      <c r="BH19" s="69"/>
      <c r="BI19" s="69"/>
      <c r="BJ19" s="70"/>
      <c r="BK19" s="69"/>
      <c r="BL19" s="69"/>
      <c r="BM19" s="70"/>
      <c r="BN19" s="69"/>
      <c r="BO19" s="69"/>
      <c r="BP19" s="70"/>
      <c r="BQ19" s="69"/>
      <c r="BR19" s="69"/>
      <c r="BS19" s="70"/>
      <c r="BT19" s="14"/>
      <c r="BU19" s="11"/>
      <c r="BV19" s="15"/>
      <c r="BW19" s="20"/>
    </row>
    <row r="20" spans="1:75" ht="12" hidden="1" customHeight="1" x14ac:dyDescent="0.25">
      <c r="A20" s="139"/>
      <c r="B20" s="139" t="s">
        <v>51</v>
      </c>
      <c r="C20" s="139">
        <v>1</v>
      </c>
      <c r="D20" s="83" t="s">
        <v>45</v>
      </c>
      <c r="E20" s="90" t="s">
        <v>52</v>
      </c>
      <c r="F20" s="85"/>
      <c r="G20" s="85"/>
      <c r="H20" s="86"/>
      <c r="I20" s="85"/>
      <c r="J20" s="85"/>
      <c r="K20" s="86"/>
      <c r="L20" s="85"/>
      <c r="M20" s="85"/>
      <c r="N20" s="86"/>
      <c r="O20" s="85"/>
      <c r="P20" s="85"/>
      <c r="Q20" s="86"/>
      <c r="R20" s="85"/>
      <c r="S20" s="85"/>
      <c r="T20" s="86"/>
      <c r="U20" s="85"/>
      <c r="V20" s="85"/>
      <c r="W20" s="86"/>
      <c r="X20" s="85"/>
      <c r="Y20" s="85"/>
      <c r="Z20" s="86"/>
      <c r="AA20" s="85"/>
      <c r="AB20" s="85"/>
      <c r="AC20" s="86"/>
      <c r="AD20" s="87">
        <v>180</v>
      </c>
      <c r="AE20" s="88"/>
      <c r="AF20" s="89">
        <v>0</v>
      </c>
      <c r="AG20" s="87">
        <v>180</v>
      </c>
      <c r="AH20" s="88"/>
      <c r="AI20" s="89">
        <v>0</v>
      </c>
      <c r="AJ20" s="87">
        <v>180</v>
      </c>
      <c r="AK20" s="88"/>
      <c r="AL20" s="89">
        <v>0</v>
      </c>
      <c r="AM20" s="87">
        <v>180</v>
      </c>
      <c r="AN20" s="88"/>
      <c r="AO20" s="89">
        <v>0</v>
      </c>
      <c r="AP20" s="87">
        <v>180</v>
      </c>
      <c r="AQ20" s="88"/>
      <c r="AR20" s="89">
        <v>0</v>
      </c>
      <c r="AS20" s="87">
        <v>180</v>
      </c>
      <c r="AT20" s="88"/>
      <c r="AU20" s="89">
        <v>0</v>
      </c>
      <c r="AV20" s="87">
        <v>180</v>
      </c>
      <c r="AW20" s="88"/>
      <c r="AX20" s="89">
        <v>0</v>
      </c>
      <c r="AY20" s="87">
        <v>180</v>
      </c>
      <c r="AZ20" s="88"/>
      <c r="BA20" s="89">
        <v>0</v>
      </c>
      <c r="BB20" s="87">
        <v>180</v>
      </c>
      <c r="BC20" s="88"/>
      <c r="BD20" s="89">
        <v>0</v>
      </c>
      <c r="BE20" s="68"/>
      <c r="BF20" s="69"/>
      <c r="BG20" s="70"/>
      <c r="BH20" s="69"/>
      <c r="BI20" s="69"/>
      <c r="BJ20" s="70"/>
      <c r="BK20" s="69"/>
      <c r="BL20" s="69"/>
      <c r="BM20" s="70"/>
      <c r="BN20" s="69"/>
      <c r="BO20" s="69"/>
      <c r="BP20" s="70"/>
      <c r="BQ20" s="69"/>
      <c r="BR20" s="69"/>
      <c r="BS20" s="70"/>
      <c r="BT20" s="14"/>
      <c r="BU20" s="11"/>
      <c r="BV20" s="15"/>
      <c r="BW20" s="20"/>
    </row>
    <row r="21" spans="1:75" ht="12" hidden="1" customHeight="1" x14ac:dyDescent="0.25">
      <c r="A21" s="139"/>
      <c r="B21" s="139"/>
      <c r="C21" s="139"/>
      <c r="D21" s="83" t="s">
        <v>35</v>
      </c>
      <c r="E21" s="90" t="s">
        <v>53</v>
      </c>
      <c r="F21" s="85"/>
      <c r="G21" s="85"/>
      <c r="H21" s="86"/>
      <c r="I21" s="85"/>
      <c r="J21" s="85"/>
      <c r="K21" s="86"/>
      <c r="L21" s="85"/>
      <c r="M21" s="85"/>
      <c r="N21" s="86"/>
      <c r="O21" s="85"/>
      <c r="P21" s="85"/>
      <c r="Q21" s="86"/>
      <c r="R21" s="85"/>
      <c r="S21" s="85"/>
      <c r="T21" s="86"/>
      <c r="U21" s="85"/>
      <c r="V21" s="85"/>
      <c r="W21" s="86"/>
      <c r="X21" s="85"/>
      <c r="Y21" s="85"/>
      <c r="Z21" s="86"/>
      <c r="AA21" s="85"/>
      <c r="AB21" s="85"/>
      <c r="AC21" s="86"/>
      <c r="AD21" s="87">
        <v>160</v>
      </c>
      <c r="AE21" s="88"/>
      <c r="AF21" s="89">
        <v>0</v>
      </c>
      <c r="AG21" s="87">
        <v>160</v>
      </c>
      <c r="AH21" s="88"/>
      <c r="AI21" s="89">
        <v>0</v>
      </c>
      <c r="AJ21" s="87">
        <v>160</v>
      </c>
      <c r="AK21" s="88"/>
      <c r="AL21" s="89">
        <v>0</v>
      </c>
      <c r="AM21" s="87">
        <v>160</v>
      </c>
      <c r="AN21" s="88"/>
      <c r="AO21" s="89">
        <v>0</v>
      </c>
      <c r="AP21" s="87">
        <v>160</v>
      </c>
      <c r="AQ21" s="88"/>
      <c r="AR21" s="89">
        <v>0</v>
      </c>
      <c r="AS21" s="87">
        <v>160</v>
      </c>
      <c r="AT21" s="88"/>
      <c r="AU21" s="89">
        <v>0</v>
      </c>
      <c r="AV21" s="87">
        <v>160</v>
      </c>
      <c r="AW21" s="88"/>
      <c r="AX21" s="89">
        <v>0</v>
      </c>
      <c r="AY21" s="87">
        <v>160</v>
      </c>
      <c r="AZ21" s="88"/>
      <c r="BA21" s="89">
        <v>0</v>
      </c>
      <c r="BB21" s="87">
        <v>160</v>
      </c>
      <c r="BC21" s="88"/>
      <c r="BD21" s="89">
        <v>0</v>
      </c>
      <c r="BE21" s="68"/>
      <c r="BF21" s="69"/>
      <c r="BG21" s="70"/>
      <c r="BH21" s="69"/>
      <c r="BI21" s="69"/>
      <c r="BJ21" s="70"/>
      <c r="BK21" s="69"/>
      <c r="BL21" s="69"/>
      <c r="BM21" s="70"/>
      <c r="BN21" s="69"/>
      <c r="BO21" s="69"/>
      <c r="BP21" s="70"/>
      <c r="BQ21" s="69"/>
      <c r="BR21" s="69"/>
      <c r="BS21" s="70"/>
      <c r="BT21" s="14"/>
      <c r="BU21" s="11"/>
      <c r="BV21" s="15"/>
      <c r="BW21" s="20"/>
    </row>
    <row r="22" spans="1:75" ht="12" hidden="1" customHeight="1" x14ac:dyDescent="0.25">
      <c r="A22" s="139"/>
      <c r="B22" s="139"/>
      <c r="C22" s="139"/>
      <c r="D22" s="83" t="s">
        <v>37</v>
      </c>
      <c r="E22" s="90" t="s">
        <v>54</v>
      </c>
      <c r="F22" s="85"/>
      <c r="G22" s="85"/>
      <c r="H22" s="86"/>
      <c r="I22" s="85"/>
      <c r="J22" s="85"/>
      <c r="K22" s="86"/>
      <c r="L22" s="85"/>
      <c r="M22" s="85"/>
      <c r="N22" s="86"/>
      <c r="O22" s="85"/>
      <c r="P22" s="85"/>
      <c r="Q22" s="86"/>
      <c r="R22" s="85"/>
      <c r="S22" s="85"/>
      <c r="T22" s="86"/>
      <c r="U22" s="85"/>
      <c r="V22" s="85"/>
      <c r="W22" s="86"/>
      <c r="X22" s="85"/>
      <c r="Y22" s="85"/>
      <c r="Z22" s="86"/>
      <c r="AA22" s="85"/>
      <c r="AB22" s="85"/>
      <c r="AC22" s="86"/>
      <c r="AD22" s="87">
        <v>130</v>
      </c>
      <c r="AE22" s="88"/>
      <c r="AF22" s="89">
        <v>0</v>
      </c>
      <c r="AG22" s="87">
        <v>130</v>
      </c>
      <c r="AH22" s="88"/>
      <c r="AI22" s="89">
        <v>0</v>
      </c>
      <c r="AJ22" s="87">
        <v>130</v>
      </c>
      <c r="AK22" s="88"/>
      <c r="AL22" s="89">
        <v>0</v>
      </c>
      <c r="AM22" s="87">
        <v>130</v>
      </c>
      <c r="AN22" s="88"/>
      <c r="AO22" s="89">
        <v>0</v>
      </c>
      <c r="AP22" s="87">
        <v>130</v>
      </c>
      <c r="AQ22" s="88"/>
      <c r="AR22" s="89">
        <v>0</v>
      </c>
      <c r="AS22" s="87">
        <v>130</v>
      </c>
      <c r="AT22" s="88"/>
      <c r="AU22" s="89">
        <v>0</v>
      </c>
      <c r="AV22" s="87">
        <v>130</v>
      </c>
      <c r="AW22" s="88"/>
      <c r="AX22" s="89">
        <v>0</v>
      </c>
      <c r="AY22" s="87">
        <v>130</v>
      </c>
      <c r="AZ22" s="88"/>
      <c r="BA22" s="89">
        <v>0</v>
      </c>
      <c r="BB22" s="87">
        <v>130</v>
      </c>
      <c r="BC22" s="88"/>
      <c r="BD22" s="89">
        <v>0</v>
      </c>
      <c r="BE22" s="68"/>
      <c r="BF22" s="69"/>
      <c r="BG22" s="70"/>
      <c r="BH22" s="69"/>
      <c r="BI22" s="69"/>
      <c r="BJ22" s="70"/>
      <c r="BK22" s="69"/>
      <c r="BL22" s="69"/>
      <c r="BM22" s="70"/>
      <c r="BN22" s="69"/>
      <c r="BO22" s="69"/>
      <c r="BP22" s="70"/>
      <c r="BQ22" s="69"/>
      <c r="BR22" s="69"/>
      <c r="BS22" s="70"/>
      <c r="BT22" s="14"/>
      <c r="BU22" s="11"/>
      <c r="BV22" s="15"/>
      <c r="BW22" s="20"/>
    </row>
    <row r="23" spans="1:75" ht="12" hidden="1" customHeight="1" x14ac:dyDescent="0.25">
      <c r="A23" s="139"/>
      <c r="B23" s="139"/>
      <c r="C23" s="139">
        <v>2</v>
      </c>
      <c r="D23" s="83" t="s">
        <v>35</v>
      </c>
      <c r="E23" s="90" t="s">
        <v>55</v>
      </c>
      <c r="F23" s="85"/>
      <c r="G23" s="85"/>
      <c r="H23" s="86"/>
      <c r="I23" s="85"/>
      <c r="J23" s="85"/>
      <c r="K23" s="86"/>
      <c r="L23" s="85"/>
      <c r="M23" s="85"/>
      <c r="N23" s="86"/>
      <c r="O23" s="85"/>
      <c r="P23" s="85"/>
      <c r="Q23" s="86"/>
      <c r="R23" s="85"/>
      <c r="S23" s="85"/>
      <c r="T23" s="86"/>
      <c r="U23" s="85"/>
      <c r="V23" s="85"/>
      <c r="W23" s="86"/>
      <c r="X23" s="85"/>
      <c r="Y23" s="85"/>
      <c r="Z23" s="86"/>
      <c r="AA23" s="85"/>
      <c r="AB23" s="85"/>
      <c r="AC23" s="86"/>
      <c r="AD23" s="87">
        <v>190</v>
      </c>
      <c r="AE23" s="88"/>
      <c r="AF23" s="89">
        <v>0</v>
      </c>
      <c r="AG23" s="87">
        <v>190</v>
      </c>
      <c r="AH23" s="88"/>
      <c r="AI23" s="89">
        <v>0</v>
      </c>
      <c r="AJ23" s="87">
        <v>190</v>
      </c>
      <c r="AK23" s="88"/>
      <c r="AL23" s="89">
        <v>0</v>
      </c>
      <c r="AM23" s="87">
        <v>190</v>
      </c>
      <c r="AN23" s="88"/>
      <c r="AO23" s="89">
        <v>0</v>
      </c>
      <c r="AP23" s="87">
        <v>190</v>
      </c>
      <c r="AQ23" s="88"/>
      <c r="AR23" s="89">
        <v>0</v>
      </c>
      <c r="AS23" s="87">
        <v>190</v>
      </c>
      <c r="AT23" s="88"/>
      <c r="AU23" s="89">
        <v>0</v>
      </c>
      <c r="AV23" s="87">
        <v>190</v>
      </c>
      <c r="AW23" s="88"/>
      <c r="AX23" s="89">
        <v>0</v>
      </c>
      <c r="AY23" s="87">
        <v>190</v>
      </c>
      <c r="AZ23" s="88"/>
      <c r="BA23" s="89">
        <v>0</v>
      </c>
      <c r="BB23" s="87">
        <v>190</v>
      </c>
      <c r="BC23" s="88"/>
      <c r="BD23" s="89">
        <v>0</v>
      </c>
      <c r="BE23" s="68"/>
      <c r="BF23" s="69"/>
      <c r="BG23" s="70"/>
      <c r="BH23" s="69"/>
      <c r="BI23" s="69"/>
      <c r="BJ23" s="70"/>
      <c r="BK23" s="69"/>
      <c r="BL23" s="69"/>
      <c r="BM23" s="70"/>
      <c r="BN23" s="69"/>
      <c r="BO23" s="69"/>
      <c r="BP23" s="70"/>
      <c r="BQ23" s="69"/>
      <c r="BR23" s="69"/>
      <c r="BS23" s="70"/>
      <c r="BT23" s="14"/>
      <c r="BU23" s="11"/>
      <c r="BV23" s="15"/>
      <c r="BW23" s="20"/>
    </row>
    <row r="24" spans="1:75" ht="12" hidden="1" customHeight="1" x14ac:dyDescent="0.25">
      <c r="A24" s="139"/>
      <c r="B24" s="139"/>
      <c r="C24" s="139"/>
      <c r="D24" s="83" t="s">
        <v>37</v>
      </c>
      <c r="E24" s="90" t="s">
        <v>56</v>
      </c>
      <c r="F24" s="85"/>
      <c r="G24" s="85"/>
      <c r="H24" s="86"/>
      <c r="I24" s="85"/>
      <c r="J24" s="85"/>
      <c r="K24" s="86"/>
      <c r="L24" s="85"/>
      <c r="M24" s="85"/>
      <c r="N24" s="86"/>
      <c r="O24" s="85"/>
      <c r="P24" s="85"/>
      <c r="Q24" s="86"/>
      <c r="R24" s="85"/>
      <c r="S24" s="85"/>
      <c r="T24" s="86"/>
      <c r="U24" s="85"/>
      <c r="V24" s="85"/>
      <c r="W24" s="86"/>
      <c r="X24" s="85"/>
      <c r="Y24" s="85"/>
      <c r="Z24" s="86"/>
      <c r="AA24" s="85"/>
      <c r="AB24" s="85"/>
      <c r="AC24" s="86"/>
      <c r="AD24" s="87">
        <v>160</v>
      </c>
      <c r="AE24" s="88"/>
      <c r="AF24" s="89">
        <v>0</v>
      </c>
      <c r="AG24" s="87">
        <v>160</v>
      </c>
      <c r="AH24" s="88"/>
      <c r="AI24" s="89">
        <v>0</v>
      </c>
      <c r="AJ24" s="87">
        <v>160</v>
      </c>
      <c r="AK24" s="88"/>
      <c r="AL24" s="89">
        <v>0</v>
      </c>
      <c r="AM24" s="87">
        <v>160</v>
      </c>
      <c r="AN24" s="88"/>
      <c r="AO24" s="89">
        <v>0</v>
      </c>
      <c r="AP24" s="87">
        <v>160</v>
      </c>
      <c r="AQ24" s="88"/>
      <c r="AR24" s="89">
        <v>0</v>
      </c>
      <c r="AS24" s="87">
        <v>160</v>
      </c>
      <c r="AT24" s="88"/>
      <c r="AU24" s="89">
        <v>0</v>
      </c>
      <c r="AV24" s="87">
        <v>160</v>
      </c>
      <c r="AW24" s="88"/>
      <c r="AX24" s="89">
        <v>0</v>
      </c>
      <c r="AY24" s="87">
        <v>160</v>
      </c>
      <c r="AZ24" s="88"/>
      <c r="BA24" s="89">
        <v>0</v>
      </c>
      <c r="BB24" s="87">
        <v>160</v>
      </c>
      <c r="BC24" s="88"/>
      <c r="BD24" s="89">
        <v>0</v>
      </c>
      <c r="BE24" s="68"/>
      <c r="BF24" s="69"/>
      <c r="BG24" s="70"/>
      <c r="BH24" s="69"/>
      <c r="BI24" s="69"/>
      <c r="BJ24" s="70"/>
      <c r="BK24" s="69"/>
      <c r="BL24" s="69"/>
      <c r="BM24" s="70"/>
      <c r="BN24" s="69"/>
      <c r="BO24" s="69"/>
      <c r="BP24" s="70"/>
      <c r="BQ24" s="69"/>
      <c r="BR24" s="69"/>
      <c r="BS24" s="70"/>
      <c r="BT24" s="14"/>
      <c r="BU24" s="11"/>
      <c r="BV24" s="15"/>
      <c r="BW24" s="20"/>
    </row>
    <row r="25" spans="1:75" ht="12" hidden="1" customHeight="1" x14ac:dyDescent="0.25">
      <c r="A25" s="139" t="s">
        <v>57</v>
      </c>
      <c r="B25" s="91">
        <v>220</v>
      </c>
      <c r="C25" s="91" t="s">
        <v>58</v>
      </c>
      <c r="D25" s="83" t="s">
        <v>58</v>
      </c>
      <c r="E25" s="90" t="s">
        <v>59</v>
      </c>
      <c r="F25" s="85"/>
      <c r="G25" s="85"/>
      <c r="H25" s="86"/>
      <c r="I25" s="85"/>
      <c r="J25" s="85"/>
      <c r="K25" s="86"/>
      <c r="L25" s="85"/>
      <c r="M25" s="85"/>
      <c r="N25" s="86"/>
      <c r="O25" s="85"/>
      <c r="P25" s="85"/>
      <c r="Q25" s="86"/>
      <c r="R25" s="85"/>
      <c r="S25" s="85"/>
      <c r="T25" s="86"/>
      <c r="U25" s="85"/>
      <c r="V25" s="85"/>
      <c r="W25" s="86"/>
      <c r="X25" s="85"/>
      <c r="Y25" s="85"/>
      <c r="Z25" s="86"/>
      <c r="AA25" s="85"/>
      <c r="AB25" s="85"/>
      <c r="AC25" s="86"/>
      <c r="AD25" s="87">
        <v>3000</v>
      </c>
      <c r="AE25" s="88"/>
      <c r="AF25" s="89">
        <v>0</v>
      </c>
      <c r="AG25" s="87">
        <v>3000</v>
      </c>
      <c r="AH25" s="88"/>
      <c r="AI25" s="89">
        <v>0</v>
      </c>
      <c r="AJ25" s="87">
        <v>3000</v>
      </c>
      <c r="AK25" s="88"/>
      <c r="AL25" s="89">
        <v>0</v>
      </c>
      <c r="AM25" s="87">
        <v>3000</v>
      </c>
      <c r="AN25" s="88"/>
      <c r="AO25" s="89">
        <v>0</v>
      </c>
      <c r="AP25" s="87">
        <v>3000</v>
      </c>
      <c r="AQ25" s="88"/>
      <c r="AR25" s="89">
        <v>0</v>
      </c>
      <c r="AS25" s="87">
        <v>3000</v>
      </c>
      <c r="AT25" s="88"/>
      <c r="AU25" s="89">
        <v>0</v>
      </c>
      <c r="AV25" s="87">
        <v>3000</v>
      </c>
      <c r="AW25" s="88"/>
      <c r="AX25" s="89">
        <v>0</v>
      </c>
      <c r="AY25" s="87">
        <v>3000</v>
      </c>
      <c r="AZ25" s="88"/>
      <c r="BA25" s="89">
        <v>0</v>
      </c>
      <c r="BB25" s="87">
        <v>3000</v>
      </c>
      <c r="BC25" s="88"/>
      <c r="BD25" s="89">
        <v>0</v>
      </c>
      <c r="BE25" s="68"/>
      <c r="BF25" s="69"/>
      <c r="BG25" s="70"/>
      <c r="BH25" s="69"/>
      <c r="BI25" s="69"/>
      <c r="BJ25" s="70"/>
      <c r="BK25" s="69"/>
      <c r="BL25" s="69"/>
      <c r="BM25" s="70"/>
      <c r="BN25" s="69"/>
      <c r="BO25" s="69"/>
      <c r="BP25" s="70"/>
      <c r="BQ25" s="69"/>
      <c r="BR25" s="69"/>
      <c r="BS25" s="70"/>
      <c r="BT25" s="14"/>
      <c r="BU25" s="11"/>
      <c r="BV25" s="15"/>
      <c r="BW25" s="20"/>
    </row>
    <row r="26" spans="1:75" ht="12" hidden="1" customHeight="1" x14ac:dyDescent="0.25">
      <c r="A26" s="139"/>
      <c r="B26" s="91">
        <v>110</v>
      </c>
      <c r="C26" s="91" t="s">
        <v>58</v>
      </c>
      <c r="D26" s="83" t="s">
        <v>58</v>
      </c>
      <c r="E26" s="90" t="s">
        <v>60</v>
      </c>
      <c r="F26" s="85"/>
      <c r="G26" s="85"/>
      <c r="H26" s="86"/>
      <c r="I26" s="85"/>
      <c r="J26" s="85"/>
      <c r="K26" s="86"/>
      <c r="L26" s="85"/>
      <c r="M26" s="85"/>
      <c r="N26" s="86"/>
      <c r="O26" s="85"/>
      <c r="P26" s="85"/>
      <c r="Q26" s="86"/>
      <c r="R26" s="85"/>
      <c r="S26" s="85"/>
      <c r="T26" s="86"/>
      <c r="U26" s="85"/>
      <c r="V26" s="85"/>
      <c r="W26" s="86"/>
      <c r="X26" s="85"/>
      <c r="Y26" s="85"/>
      <c r="Z26" s="86"/>
      <c r="AA26" s="85"/>
      <c r="AB26" s="85"/>
      <c r="AC26" s="86"/>
      <c r="AD26" s="87">
        <v>2300</v>
      </c>
      <c r="AE26" s="88"/>
      <c r="AF26" s="89">
        <v>0</v>
      </c>
      <c r="AG26" s="87">
        <v>2300</v>
      </c>
      <c r="AH26" s="88"/>
      <c r="AI26" s="89">
        <v>0</v>
      </c>
      <c r="AJ26" s="87">
        <v>2300</v>
      </c>
      <c r="AK26" s="88"/>
      <c r="AL26" s="89">
        <v>0</v>
      </c>
      <c r="AM26" s="87">
        <v>2300</v>
      </c>
      <c r="AN26" s="88"/>
      <c r="AO26" s="89">
        <v>0</v>
      </c>
      <c r="AP26" s="87">
        <v>2300</v>
      </c>
      <c r="AQ26" s="88"/>
      <c r="AR26" s="89">
        <v>0</v>
      </c>
      <c r="AS26" s="87">
        <v>2300</v>
      </c>
      <c r="AT26" s="88"/>
      <c r="AU26" s="89">
        <v>0</v>
      </c>
      <c r="AV26" s="87">
        <v>2300</v>
      </c>
      <c r="AW26" s="88"/>
      <c r="AX26" s="89">
        <v>0</v>
      </c>
      <c r="AY26" s="87">
        <v>2300</v>
      </c>
      <c r="AZ26" s="88"/>
      <c r="BA26" s="89">
        <v>0</v>
      </c>
      <c r="BB26" s="87">
        <v>2300</v>
      </c>
      <c r="BC26" s="88"/>
      <c r="BD26" s="89">
        <v>0</v>
      </c>
      <c r="BE26" s="68"/>
      <c r="BF26" s="69"/>
      <c r="BG26" s="70"/>
      <c r="BH26" s="69"/>
      <c r="BI26" s="69"/>
      <c r="BJ26" s="70"/>
      <c r="BK26" s="69"/>
      <c r="BL26" s="69"/>
      <c r="BM26" s="70"/>
      <c r="BN26" s="69"/>
      <c r="BO26" s="69"/>
      <c r="BP26" s="70"/>
      <c r="BQ26" s="69"/>
      <c r="BR26" s="69"/>
      <c r="BS26" s="70"/>
      <c r="BT26" s="14"/>
      <c r="BU26" s="11"/>
      <c r="BV26" s="15"/>
      <c r="BW26" s="20"/>
    </row>
    <row r="27" spans="1:75" s="21" customFormat="1" ht="12" hidden="1" customHeight="1" x14ac:dyDescent="0.25">
      <c r="A27" s="91" t="s">
        <v>61</v>
      </c>
      <c r="B27" s="91"/>
      <c r="C27" s="91"/>
      <c r="D27" s="83"/>
      <c r="E27" s="92" t="s">
        <v>62</v>
      </c>
      <c r="F27" s="93"/>
      <c r="G27" s="86"/>
      <c r="H27" s="86"/>
      <c r="I27" s="93"/>
      <c r="J27" s="86"/>
      <c r="K27" s="86"/>
      <c r="L27" s="93"/>
      <c r="M27" s="86"/>
      <c r="N27" s="86"/>
      <c r="O27" s="93"/>
      <c r="P27" s="86"/>
      <c r="Q27" s="86"/>
      <c r="R27" s="93"/>
      <c r="S27" s="86"/>
      <c r="T27" s="86"/>
      <c r="U27" s="93"/>
      <c r="V27" s="86"/>
      <c r="W27" s="86"/>
      <c r="X27" s="93"/>
      <c r="Y27" s="86"/>
      <c r="Z27" s="86"/>
      <c r="AA27" s="93"/>
      <c r="AB27" s="86"/>
      <c r="AC27" s="86"/>
      <c r="AD27" s="93"/>
      <c r="AE27" s="89">
        <v>0</v>
      </c>
      <c r="AF27" s="89">
        <v>0</v>
      </c>
      <c r="AG27" s="93"/>
      <c r="AH27" s="89">
        <v>0</v>
      </c>
      <c r="AI27" s="89">
        <v>0</v>
      </c>
      <c r="AJ27" s="93"/>
      <c r="AK27" s="89">
        <v>0</v>
      </c>
      <c r="AL27" s="89">
        <v>0</v>
      </c>
      <c r="AM27" s="93"/>
      <c r="AN27" s="89">
        <v>0</v>
      </c>
      <c r="AO27" s="89">
        <v>0</v>
      </c>
      <c r="AP27" s="93"/>
      <c r="AQ27" s="89">
        <v>0</v>
      </c>
      <c r="AR27" s="89">
        <v>0</v>
      </c>
      <c r="AS27" s="93"/>
      <c r="AT27" s="89">
        <v>0</v>
      </c>
      <c r="AU27" s="89">
        <v>0</v>
      </c>
      <c r="AV27" s="93"/>
      <c r="AW27" s="89">
        <v>0</v>
      </c>
      <c r="AX27" s="89">
        <v>0</v>
      </c>
      <c r="AY27" s="93"/>
      <c r="AZ27" s="89">
        <v>0</v>
      </c>
      <c r="BA27" s="89">
        <v>0</v>
      </c>
      <c r="BB27" s="93"/>
      <c r="BC27" s="89">
        <v>0</v>
      </c>
      <c r="BD27" s="89">
        <v>0</v>
      </c>
      <c r="BE27" s="71"/>
      <c r="BF27" s="70"/>
      <c r="BG27" s="70"/>
      <c r="BH27" s="72"/>
      <c r="BI27" s="70"/>
      <c r="BJ27" s="70"/>
      <c r="BK27" s="72"/>
      <c r="BL27" s="70"/>
      <c r="BM27" s="70"/>
      <c r="BN27" s="72"/>
      <c r="BO27" s="70"/>
      <c r="BP27" s="70"/>
      <c r="BQ27" s="72"/>
      <c r="BR27" s="70"/>
      <c r="BS27" s="70"/>
      <c r="BT27" s="23"/>
      <c r="BU27" s="22"/>
      <c r="BV27" s="24"/>
      <c r="BW27" s="20"/>
    </row>
    <row r="28" spans="1:75" ht="15" customHeight="1" x14ac:dyDescent="0.25">
      <c r="A28" s="139" t="s">
        <v>33</v>
      </c>
      <c r="B28" s="139">
        <v>35</v>
      </c>
      <c r="C28" s="139">
        <v>1</v>
      </c>
      <c r="D28" s="83" t="s">
        <v>45</v>
      </c>
      <c r="E28" s="90" t="s">
        <v>63</v>
      </c>
      <c r="F28" s="85"/>
      <c r="G28" s="85"/>
      <c r="H28" s="86"/>
      <c r="I28" s="85"/>
      <c r="J28" s="85"/>
      <c r="K28" s="86"/>
      <c r="L28" s="85"/>
      <c r="M28" s="85"/>
      <c r="N28" s="86"/>
      <c r="O28" s="85"/>
      <c r="P28" s="85"/>
      <c r="Q28" s="86"/>
      <c r="R28" s="85"/>
      <c r="S28" s="85"/>
      <c r="T28" s="86"/>
      <c r="U28" s="85"/>
      <c r="V28" s="85"/>
      <c r="W28" s="86"/>
      <c r="X28" s="85"/>
      <c r="Y28" s="85"/>
      <c r="Z28" s="86"/>
      <c r="AA28" s="85"/>
      <c r="AB28" s="85"/>
      <c r="AC28" s="86"/>
      <c r="AD28" s="87">
        <v>170</v>
      </c>
      <c r="AE28" s="94">
        <v>32.5</v>
      </c>
      <c r="AF28" s="89">
        <v>55.25</v>
      </c>
      <c r="AG28" s="87">
        <v>170</v>
      </c>
      <c r="AH28" s="94">
        <v>32.5</v>
      </c>
      <c r="AI28" s="89">
        <v>55.25</v>
      </c>
      <c r="AJ28" s="87">
        <v>170</v>
      </c>
      <c r="AK28" s="94">
        <v>32.5</v>
      </c>
      <c r="AL28" s="89">
        <v>55.25</v>
      </c>
      <c r="AM28" s="87">
        <v>170</v>
      </c>
      <c r="AN28" s="94">
        <v>32.5</v>
      </c>
      <c r="AO28" s="89">
        <v>55.25</v>
      </c>
      <c r="AP28" s="87">
        <v>170</v>
      </c>
      <c r="AQ28" s="94">
        <v>32.369999999999997</v>
      </c>
      <c r="AR28" s="89">
        <f>AP28*AQ28/100</f>
        <v>55.028999999999996</v>
      </c>
      <c r="AS28" s="87">
        <v>170</v>
      </c>
      <c r="AT28" s="94">
        <v>0</v>
      </c>
      <c r="AU28" s="89">
        <f>AS28*AT28/100</f>
        <v>0</v>
      </c>
      <c r="AV28" s="87">
        <v>170</v>
      </c>
      <c r="AW28" s="94">
        <v>0</v>
      </c>
      <c r="AX28" s="89">
        <f>AV28*AW28/100</f>
        <v>0</v>
      </c>
      <c r="AY28" s="87">
        <v>170</v>
      </c>
      <c r="AZ28" s="94">
        <f>AQ28+AT28-AW28</f>
        <v>32.369999999999997</v>
      </c>
      <c r="BA28" s="89">
        <f>AY28*AZ28/100</f>
        <v>55.028999999999996</v>
      </c>
      <c r="BB28" s="87">
        <v>170</v>
      </c>
      <c r="BC28" s="94">
        <v>32.369999999999997</v>
      </c>
      <c r="BD28" s="89">
        <f>BB28*BC28/100</f>
        <v>55.028999999999996</v>
      </c>
      <c r="BE28" s="68"/>
      <c r="BF28" s="69"/>
      <c r="BG28" s="70"/>
      <c r="BH28" s="69"/>
      <c r="BI28" s="69"/>
      <c r="BJ28" s="70"/>
      <c r="BK28" s="69"/>
      <c r="BL28" s="69"/>
      <c r="BM28" s="70"/>
      <c r="BN28" s="69"/>
      <c r="BO28" s="69"/>
      <c r="BP28" s="70"/>
      <c r="BQ28" s="69"/>
      <c r="BR28" s="69"/>
      <c r="BS28" s="70"/>
      <c r="BT28" s="14"/>
      <c r="BU28" s="11"/>
      <c r="BV28" s="15"/>
      <c r="BW28" s="20"/>
    </row>
    <row r="29" spans="1:75" ht="15" customHeight="1" x14ac:dyDescent="0.25">
      <c r="A29" s="139"/>
      <c r="B29" s="139"/>
      <c r="C29" s="139"/>
      <c r="D29" s="83" t="s">
        <v>35</v>
      </c>
      <c r="E29" s="90" t="s">
        <v>64</v>
      </c>
      <c r="F29" s="85"/>
      <c r="G29" s="85"/>
      <c r="H29" s="86"/>
      <c r="I29" s="85"/>
      <c r="J29" s="85"/>
      <c r="K29" s="86"/>
      <c r="L29" s="85"/>
      <c r="M29" s="85"/>
      <c r="N29" s="86"/>
      <c r="O29" s="85"/>
      <c r="P29" s="85"/>
      <c r="Q29" s="86"/>
      <c r="R29" s="85"/>
      <c r="S29" s="85"/>
      <c r="T29" s="86"/>
      <c r="U29" s="85"/>
      <c r="V29" s="85"/>
      <c r="W29" s="86"/>
      <c r="X29" s="85"/>
      <c r="Y29" s="85"/>
      <c r="Z29" s="86"/>
      <c r="AA29" s="85"/>
      <c r="AB29" s="85"/>
      <c r="AC29" s="86"/>
      <c r="AD29" s="87">
        <v>140</v>
      </c>
      <c r="AE29" s="94"/>
      <c r="AF29" s="89">
        <v>0</v>
      </c>
      <c r="AG29" s="87">
        <v>140</v>
      </c>
      <c r="AH29" s="94"/>
      <c r="AI29" s="89">
        <v>0</v>
      </c>
      <c r="AJ29" s="87">
        <v>140</v>
      </c>
      <c r="AK29" s="94"/>
      <c r="AL29" s="89">
        <v>0</v>
      </c>
      <c r="AM29" s="87">
        <v>140</v>
      </c>
      <c r="AN29" s="94"/>
      <c r="AO29" s="89">
        <v>0</v>
      </c>
      <c r="AP29" s="87">
        <v>140</v>
      </c>
      <c r="AQ29" s="94">
        <v>0</v>
      </c>
      <c r="AR29" s="89">
        <f t="shared" ref="AR29:AR37" si="0">AP29*AQ29/100</f>
        <v>0</v>
      </c>
      <c r="AS29" s="87">
        <v>140</v>
      </c>
      <c r="AT29" s="94">
        <v>0</v>
      </c>
      <c r="AU29" s="89">
        <f t="shared" ref="AU29:AU37" si="1">AS29*AT29/100</f>
        <v>0</v>
      </c>
      <c r="AV29" s="87">
        <v>140</v>
      </c>
      <c r="AW29" s="94">
        <v>0</v>
      </c>
      <c r="AX29" s="89">
        <f t="shared" ref="AX29:AX37" si="2">AV29*AW29/100</f>
        <v>0</v>
      </c>
      <c r="AY29" s="87">
        <v>140</v>
      </c>
      <c r="AZ29" s="94">
        <f t="shared" ref="AZ29:AZ37" si="3">AQ29+AT29-AW29</f>
        <v>0</v>
      </c>
      <c r="BA29" s="89">
        <f t="shared" ref="BA29:BA37" si="4">AY29*AZ29/100</f>
        <v>0</v>
      </c>
      <c r="BB29" s="87">
        <v>140</v>
      </c>
      <c r="BC29" s="94"/>
      <c r="BD29" s="89">
        <f t="shared" ref="BD29:BD37" si="5">BB29*BC29/100</f>
        <v>0</v>
      </c>
      <c r="BE29" s="68"/>
      <c r="BF29" s="69"/>
      <c r="BG29" s="70"/>
      <c r="BH29" s="69"/>
      <c r="BI29" s="69"/>
      <c r="BJ29" s="70"/>
      <c r="BK29" s="69"/>
      <c r="BL29" s="69"/>
      <c r="BM29" s="70"/>
      <c r="BN29" s="69"/>
      <c r="BO29" s="69"/>
      <c r="BP29" s="70"/>
      <c r="BQ29" s="69"/>
      <c r="BR29" s="69"/>
      <c r="BS29" s="70"/>
      <c r="BT29" s="14"/>
      <c r="BU29" s="11"/>
      <c r="BV29" s="15"/>
      <c r="BW29" s="20"/>
    </row>
    <row r="30" spans="1:75" ht="15" customHeight="1" x14ac:dyDescent="0.25">
      <c r="A30" s="139"/>
      <c r="B30" s="139"/>
      <c r="C30" s="139"/>
      <c r="D30" s="83" t="s">
        <v>37</v>
      </c>
      <c r="E30" s="90" t="s">
        <v>65</v>
      </c>
      <c r="F30" s="85"/>
      <c r="G30" s="85"/>
      <c r="H30" s="86"/>
      <c r="I30" s="85"/>
      <c r="J30" s="85"/>
      <c r="K30" s="86"/>
      <c r="L30" s="85"/>
      <c r="M30" s="85"/>
      <c r="N30" s="86"/>
      <c r="O30" s="85"/>
      <c r="P30" s="85"/>
      <c r="Q30" s="86"/>
      <c r="R30" s="85"/>
      <c r="S30" s="85"/>
      <c r="T30" s="86"/>
      <c r="U30" s="85"/>
      <c r="V30" s="85"/>
      <c r="W30" s="86"/>
      <c r="X30" s="85"/>
      <c r="Y30" s="85"/>
      <c r="Z30" s="86"/>
      <c r="AA30" s="85"/>
      <c r="AB30" s="85"/>
      <c r="AC30" s="86"/>
      <c r="AD30" s="87">
        <v>120</v>
      </c>
      <c r="AE30" s="94"/>
      <c r="AF30" s="89">
        <v>0</v>
      </c>
      <c r="AG30" s="87">
        <v>120</v>
      </c>
      <c r="AH30" s="94"/>
      <c r="AI30" s="89">
        <v>0</v>
      </c>
      <c r="AJ30" s="87">
        <v>120</v>
      </c>
      <c r="AK30" s="94"/>
      <c r="AL30" s="89">
        <v>0</v>
      </c>
      <c r="AM30" s="87">
        <v>120</v>
      </c>
      <c r="AN30" s="94"/>
      <c r="AO30" s="89">
        <v>0</v>
      </c>
      <c r="AP30" s="87">
        <v>120</v>
      </c>
      <c r="AQ30" s="94">
        <v>0</v>
      </c>
      <c r="AR30" s="89">
        <f t="shared" si="0"/>
        <v>0</v>
      </c>
      <c r="AS30" s="87">
        <v>120</v>
      </c>
      <c r="AT30" s="94">
        <v>0</v>
      </c>
      <c r="AU30" s="89">
        <f t="shared" si="1"/>
        <v>0</v>
      </c>
      <c r="AV30" s="87">
        <v>120</v>
      </c>
      <c r="AW30" s="94">
        <v>0</v>
      </c>
      <c r="AX30" s="89">
        <f t="shared" si="2"/>
        <v>0</v>
      </c>
      <c r="AY30" s="87">
        <v>120</v>
      </c>
      <c r="AZ30" s="94">
        <f t="shared" si="3"/>
        <v>0</v>
      </c>
      <c r="BA30" s="89">
        <f t="shared" si="4"/>
        <v>0</v>
      </c>
      <c r="BB30" s="87">
        <v>120</v>
      </c>
      <c r="BC30" s="94"/>
      <c r="BD30" s="89">
        <f t="shared" si="5"/>
        <v>0</v>
      </c>
      <c r="BE30" s="68"/>
      <c r="BF30" s="69"/>
      <c r="BG30" s="70"/>
      <c r="BH30" s="69"/>
      <c r="BI30" s="69"/>
      <c r="BJ30" s="70"/>
      <c r="BK30" s="69"/>
      <c r="BL30" s="69"/>
      <c r="BM30" s="70"/>
      <c r="BN30" s="69"/>
      <c r="BO30" s="69"/>
      <c r="BP30" s="70"/>
      <c r="BQ30" s="69"/>
      <c r="BR30" s="69"/>
      <c r="BS30" s="70"/>
      <c r="BT30" s="14"/>
      <c r="BU30" s="11"/>
      <c r="BV30" s="15"/>
      <c r="BW30" s="20"/>
    </row>
    <row r="31" spans="1:75" ht="15" hidden="1" customHeight="1" x14ac:dyDescent="0.25">
      <c r="A31" s="139"/>
      <c r="B31" s="139"/>
      <c r="C31" s="139">
        <v>2</v>
      </c>
      <c r="D31" s="83" t="s">
        <v>35</v>
      </c>
      <c r="E31" s="90" t="s">
        <v>66</v>
      </c>
      <c r="F31" s="85"/>
      <c r="G31" s="85"/>
      <c r="H31" s="86"/>
      <c r="I31" s="85"/>
      <c r="J31" s="85"/>
      <c r="K31" s="86"/>
      <c r="L31" s="85"/>
      <c r="M31" s="85"/>
      <c r="N31" s="86"/>
      <c r="O31" s="85"/>
      <c r="P31" s="85"/>
      <c r="Q31" s="86"/>
      <c r="R31" s="85"/>
      <c r="S31" s="85"/>
      <c r="T31" s="86"/>
      <c r="U31" s="85"/>
      <c r="V31" s="85"/>
      <c r="W31" s="86"/>
      <c r="X31" s="85"/>
      <c r="Y31" s="85"/>
      <c r="Z31" s="86"/>
      <c r="AA31" s="85"/>
      <c r="AB31" s="85"/>
      <c r="AC31" s="86"/>
      <c r="AD31" s="87">
        <v>180</v>
      </c>
      <c r="AE31" s="94"/>
      <c r="AF31" s="89">
        <v>0</v>
      </c>
      <c r="AG31" s="87">
        <v>180</v>
      </c>
      <c r="AH31" s="94"/>
      <c r="AI31" s="89">
        <v>0</v>
      </c>
      <c r="AJ31" s="87">
        <v>180</v>
      </c>
      <c r="AK31" s="94"/>
      <c r="AL31" s="89">
        <v>0</v>
      </c>
      <c r="AM31" s="87">
        <v>180</v>
      </c>
      <c r="AN31" s="94"/>
      <c r="AO31" s="89">
        <v>0</v>
      </c>
      <c r="AP31" s="87">
        <v>180</v>
      </c>
      <c r="AQ31" s="94">
        <v>0</v>
      </c>
      <c r="AR31" s="89">
        <f t="shared" si="0"/>
        <v>0</v>
      </c>
      <c r="AS31" s="87">
        <v>180</v>
      </c>
      <c r="AT31" s="94">
        <v>0</v>
      </c>
      <c r="AU31" s="89">
        <f t="shared" si="1"/>
        <v>0</v>
      </c>
      <c r="AV31" s="87">
        <v>180</v>
      </c>
      <c r="AW31" s="94">
        <v>0</v>
      </c>
      <c r="AX31" s="89">
        <f t="shared" si="2"/>
        <v>0</v>
      </c>
      <c r="AY31" s="87">
        <v>180</v>
      </c>
      <c r="AZ31" s="94">
        <f t="shared" si="3"/>
        <v>0</v>
      </c>
      <c r="BA31" s="89">
        <f t="shared" si="4"/>
        <v>0</v>
      </c>
      <c r="BB31" s="87">
        <v>180</v>
      </c>
      <c r="BC31" s="94"/>
      <c r="BD31" s="89">
        <f t="shared" si="5"/>
        <v>0</v>
      </c>
      <c r="BE31" s="68"/>
      <c r="BF31" s="69"/>
      <c r="BG31" s="70"/>
      <c r="BH31" s="69"/>
      <c r="BI31" s="69"/>
      <c r="BJ31" s="70"/>
      <c r="BK31" s="69"/>
      <c r="BL31" s="69"/>
      <c r="BM31" s="70"/>
      <c r="BN31" s="69"/>
      <c r="BO31" s="69"/>
      <c r="BP31" s="70"/>
      <c r="BQ31" s="69"/>
      <c r="BR31" s="69"/>
      <c r="BS31" s="70"/>
      <c r="BT31" s="14"/>
      <c r="BU31" s="11"/>
      <c r="BV31" s="15"/>
      <c r="BW31" s="20"/>
    </row>
    <row r="32" spans="1:75" ht="15" hidden="1" customHeight="1" x14ac:dyDescent="0.25">
      <c r="A32" s="139"/>
      <c r="B32" s="139"/>
      <c r="C32" s="139"/>
      <c r="D32" s="83" t="s">
        <v>37</v>
      </c>
      <c r="E32" s="90" t="s">
        <v>67</v>
      </c>
      <c r="F32" s="85"/>
      <c r="G32" s="85"/>
      <c r="H32" s="86"/>
      <c r="I32" s="85"/>
      <c r="J32" s="85"/>
      <c r="K32" s="86"/>
      <c r="L32" s="85"/>
      <c r="M32" s="85"/>
      <c r="N32" s="86"/>
      <c r="O32" s="85"/>
      <c r="P32" s="85"/>
      <c r="Q32" s="86"/>
      <c r="R32" s="85"/>
      <c r="S32" s="85"/>
      <c r="T32" s="86"/>
      <c r="U32" s="85"/>
      <c r="V32" s="85"/>
      <c r="W32" s="86"/>
      <c r="X32" s="85"/>
      <c r="Y32" s="85"/>
      <c r="Z32" s="86"/>
      <c r="AA32" s="85"/>
      <c r="AB32" s="85"/>
      <c r="AC32" s="86"/>
      <c r="AD32" s="87">
        <v>150</v>
      </c>
      <c r="AE32" s="94"/>
      <c r="AF32" s="89">
        <v>0</v>
      </c>
      <c r="AG32" s="87">
        <v>150</v>
      </c>
      <c r="AH32" s="94"/>
      <c r="AI32" s="89">
        <v>0</v>
      </c>
      <c r="AJ32" s="87">
        <v>150</v>
      </c>
      <c r="AK32" s="94"/>
      <c r="AL32" s="89">
        <v>0</v>
      </c>
      <c r="AM32" s="87">
        <v>150</v>
      </c>
      <c r="AN32" s="94"/>
      <c r="AO32" s="89">
        <v>0</v>
      </c>
      <c r="AP32" s="87">
        <v>150</v>
      </c>
      <c r="AQ32" s="94">
        <v>0</v>
      </c>
      <c r="AR32" s="89">
        <f t="shared" si="0"/>
        <v>0</v>
      </c>
      <c r="AS32" s="87">
        <v>150</v>
      </c>
      <c r="AT32" s="94">
        <v>0</v>
      </c>
      <c r="AU32" s="89">
        <f t="shared" si="1"/>
        <v>0</v>
      </c>
      <c r="AV32" s="87">
        <v>150</v>
      </c>
      <c r="AW32" s="94">
        <v>0</v>
      </c>
      <c r="AX32" s="89">
        <f t="shared" si="2"/>
        <v>0</v>
      </c>
      <c r="AY32" s="87">
        <v>150</v>
      </c>
      <c r="AZ32" s="94">
        <f t="shared" si="3"/>
        <v>0</v>
      </c>
      <c r="BA32" s="89">
        <f t="shared" si="4"/>
        <v>0</v>
      </c>
      <c r="BB32" s="87">
        <v>150</v>
      </c>
      <c r="BC32" s="94"/>
      <c r="BD32" s="89">
        <f t="shared" si="5"/>
        <v>0</v>
      </c>
      <c r="BE32" s="68"/>
      <c r="BF32" s="69"/>
      <c r="BG32" s="70"/>
      <c r="BH32" s="69"/>
      <c r="BI32" s="69"/>
      <c r="BJ32" s="70"/>
      <c r="BK32" s="69"/>
      <c r="BL32" s="69"/>
      <c r="BM32" s="70"/>
      <c r="BN32" s="69"/>
      <c r="BO32" s="69"/>
      <c r="BP32" s="70"/>
      <c r="BQ32" s="69"/>
      <c r="BR32" s="69"/>
      <c r="BS32" s="70"/>
      <c r="BT32" s="14"/>
      <c r="BU32" s="11"/>
      <c r="BV32" s="15"/>
      <c r="BW32" s="20"/>
    </row>
    <row r="33" spans="1:75" ht="15" customHeight="1" x14ac:dyDescent="0.25">
      <c r="A33" s="139"/>
      <c r="B33" s="139" t="s">
        <v>68</v>
      </c>
      <c r="C33" s="139" t="s">
        <v>58</v>
      </c>
      <c r="D33" s="83" t="s">
        <v>45</v>
      </c>
      <c r="E33" s="90" t="s">
        <v>69</v>
      </c>
      <c r="F33" s="85"/>
      <c r="G33" s="85"/>
      <c r="H33" s="86"/>
      <c r="I33" s="85"/>
      <c r="J33" s="85"/>
      <c r="K33" s="86"/>
      <c r="L33" s="85"/>
      <c r="M33" s="85"/>
      <c r="N33" s="86"/>
      <c r="O33" s="85"/>
      <c r="P33" s="85"/>
      <c r="Q33" s="86"/>
      <c r="R33" s="85"/>
      <c r="S33" s="85"/>
      <c r="T33" s="86"/>
      <c r="U33" s="85"/>
      <c r="V33" s="85"/>
      <c r="W33" s="86"/>
      <c r="X33" s="85"/>
      <c r="Y33" s="85"/>
      <c r="Z33" s="86"/>
      <c r="AA33" s="85"/>
      <c r="AB33" s="85"/>
      <c r="AC33" s="86"/>
      <c r="AD33" s="87">
        <v>160</v>
      </c>
      <c r="AE33" s="94"/>
      <c r="AF33" s="89">
        <v>0</v>
      </c>
      <c r="AG33" s="87">
        <v>160</v>
      </c>
      <c r="AH33" s="94"/>
      <c r="AI33" s="89">
        <v>0</v>
      </c>
      <c r="AJ33" s="87">
        <v>160</v>
      </c>
      <c r="AK33" s="94"/>
      <c r="AL33" s="89">
        <v>0</v>
      </c>
      <c r="AM33" s="87">
        <v>160</v>
      </c>
      <c r="AN33" s="94"/>
      <c r="AO33" s="89">
        <v>0</v>
      </c>
      <c r="AP33" s="87">
        <v>160</v>
      </c>
      <c r="AQ33" s="94">
        <v>0</v>
      </c>
      <c r="AR33" s="89">
        <f t="shared" si="0"/>
        <v>0</v>
      </c>
      <c r="AS33" s="87">
        <v>160</v>
      </c>
      <c r="AT33" s="94">
        <v>0</v>
      </c>
      <c r="AU33" s="89">
        <f t="shared" si="1"/>
        <v>0</v>
      </c>
      <c r="AV33" s="87">
        <v>160</v>
      </c>
      <c r="AW33" s="94">
        <v>0</v>
      </c>
      <c r="AX33" s="89">
        <f t="shared" si="2"/>
        <v>0</v>
      </c>
      <c r="AY33" s="87">
        <v>160</v>
      </c>
      <c r="AZ33" s="94">
        <f t="shared" si="3"/>
        <v>0</v>
      </c>
      <c r="BA33" s="89">
        <f t="shared" si="4"/>
        <v>0</v>
      </c>
      <c r="BB33" s="87">
        <v>160</v>
      </c>
      <c r="BC33" s="94"/>
      <c r="BD33" s="89">
        <f t="shared" si="5"/>
        <v>0</v>
      </c>
      <c r="BE33" s="68"/>
      <c r="BF33" s="69"/>
      <c r="BG33" s="70"/>
      <c r="BH33" s="69"/>
      <c r="BI33" s="69"/>
      <c r="BJ33" s="70"/>
      <c r="BK33" s="69"/>
      <c r="BL33" s="69"/>
      <c r="BM33" s="70"/>
      <c r="BN33" s="69"/>
      <c r="BO33" s="69"/>
      <c r="BP33" s="70"/>
      <c r="BQ33" s="69"/>
      <c r="BR33" s="69"/>
      <c r="BS33" s="70"/>
      <c r="BT33" s="14"/>
      <c r="BU33" s="11"/>
      <c r="BV33" s="15"/>
      <c r="BW33" s="20"/>
    </row>
    <row r="34" spans="1:75" ht="30.75" customHeight="1" x14ac:dyDescent="0.25">
      <c r="A34" s="139"/>
      <c r="B34" s="139"/>
      <c r="C34" s="139"/>
      <c r="D34" s="83" t="s">
        <v>70</v>
      </c>
      <c r="E34" s="90" t="s">
        <v>71</v>
      </c>
      <c r="F34" s="85"/>
      <c r="G34" s="85"/>
      <c r="H34" s="86"/>
      <c r="I34" s="85"/>
      <c r="J34" s="85"/>
      <c r="K34" s="86"/>
      <c r="L34" s="85"/>
      <c r="M34" s="85"/>
      <c r="N34" s="86"/>
      <c r="O34" s="85"/>
      <c r="P34" s="85"/>
      <c r="Q34" s="86"/>
      <c r="R34" s="85"/>
      <c r="S34" s="85"/>
      <c r="T34" s="86"/>
      <c r="U34" s="85"/>
      <c r="V34" s="85"/>
      <c r="W34" s="86"/>
      <c r="X34" s="85"/>
      <c r="Y34" s="85"/>
      <c r="Z34" s="86"/>
      <c r="AA34" s="85"/>
      <c r="AB34" s="85"/>
      <c r="AC34" s="86"/>
      <c r="AD34" s="87">
        <v>140</v>
      </c>
      <c r="AE34" s="94"/>
      <c r="AF34" s="89">
        <v>0</v>
      </c>
      <c r="AG34" s="87">
        <v>140</v>
      </c>
      <c r="AH34" s="94"/>
      <c r="AI34" s="89">
        <v>0</v>
      </c>
      <c r="AJ34" s="87">
        <v>140</v>
      </c>
      <c r="AK34" s="94"/>
      <c r="AL34" s="89">
        <v>0</v>
      </c>
      <c r="AM34" s="87">
        <v>140</v>
      </c>
      <c r="AN34" s="94"/>
      <c r="AO34" s="89">
        <v>0</v>
      </c>
      <c r="AP34" s="87">
        <v>140</v>
      </c>
      <c r="AQ34" s="94">
        <v>0</v>
      </c>
      <c r="AR34" s="89">
        <f t="shared" si="0"/>
        <v>0</v>
      </c>
      <c r="AS34" s="87">
        <v>140</v>
      </c>
      <c r="AT34" s="94">
        <v>0</v>
      </c>
      <c r="AU34" s="89">
        <f t="shared" si="1"/>
        <v>0</v>
      </c>
      <c r="AV34" s="87">
        <v>140</v>
      </c>
      <c r="AW34" s="94">
        <v>0</v>
      </c>
      <c r="AX34" s="89">
        <f t="shared" si="2"/>
        <v>0</v>
      </c>
      <c r="AY34" s="87">
        <v>140</v>
      </c>
      <c r="AZ34" s="94">
        <f t="shared" si="3"/>
        <v>0</v>
      </c>
      <c r="BA34" s="89">
        <f t="shared" si="4"/>
        <v>0</v>
      </c>
      <c r="BB34" s="87">
        <v>140</v>
      </c>
      <c r="BC34" s="94"/>
      <c r="BD34" s="89">
        <f t="shared" si="5"/>
        <v>0</v>
      </c>
      <c r="BE34" s="68"/>
      <c r="BF34" s="69"/>
      <c r="BG34" s="70"/>
      <c r="BH34" s="69"/>
      <c r="BI34" s="69"/>
      <c r="BJ34" s="70"/>
      <c r="BK34" s="69"/>
      <c r="BL34" s="69"/>
      <c r="BM34" s="70"/>
      <c r="BN34" s="69"/>
      <c r="BO34" s="69"/>
      <c r="BP34" s="70"/>
      <c r="BQ34" s="69"/>
      <c r="BR34" s="69"/>
      <c r="BS34" s="70"/>
      <c r="BT34" s="14"/>
      <c r="BU34" s="11"/>
      <c r="BV34" s="15"/>
      <c r="BW34" s="20"/>
    </row>
    <row r="35" spans="1:75" ht="33" customHeight="1" x14ac:dyDescent="0.25">
      <c r="A35" s="139"/>
      <c r="B35" s="139"/>
      <c r="C35" s="139"/>
      <c r="D35" s="83" t="s">
        <v>72</v>
      </c>
      <c r="E35" s="90" t="s">
        <v>73</v>
      </c>
      <c r="F35" s="85"/>
      <c r="G35" s="85"/>
      <c r="H35" s="86"/>
      <c r="I35" s="85"/>
      <c r="J35" s="85"/>
      <c r="K35" s="86"/>
      <c r="L35" s="85"/>
      <c r="M35" s="85"/>
      <c r="N35" s="86"/>
      <c r="O35" s="85"/>
      <c r="P35" s="85"/>
      <c r="Q35" s="86"/>
      <c r="R35" s="85"/>
      <c r="S35" s="85"/>
      <c r="T35" s="86"/>
      <c r="U35" s="85"/>
      <c r="V35" s="85"/>
      <c r="W35" s="86"/>
      <c r="X35" s="85"/>
      <c r="Y35" s="85"/>
      <c r="Z35" s="86"/>
      <c r="AA35" s="85"/>
      <c r="AB35" s="85"/>
      <c r="AC35" s="86"/>
      <c r="AD35" s="87">
        <v>110</v>
      </c>
      <c r="AE35" s="94">
        <v>3.8</v>
      </c>
      <c r="AF35" s="89">
        <v>4.18</v>
      </c>
      <c r="AG35" s="87">
        <v>110</v>
      </c>
      <c r="AH35" s="94">
        <v>3.8</v>
      </c>
      <c r="AI35" s="89">
        <v>4.18</v>
      </c>
      <c r="AJ35" s="87">
        <v>110</v>
      </c>
      <c r="AK35" s="94">
        <v>3.8</v>
      </c>
      <c r="AL35" s="89">
        <v>4.18</v>
      </c>
      <c r="AM35" s="87">
        <v>110</v>
      </c>
      <c r="AN35" s="94">
        <v>3.8</v>
      </c>
      <c r="AO35" s="89">
        <v>4.18</v>
      </c>
      <c r="AP35" s="87">
        <v>110</v>
      </c>
      <c r="AQ35" s="94">
        <v>13.38</v>
      </c>
      <c r="AR35" s="89">
        <f t="shared" si="0"/>
        <v>14.718000000000002</v>
      </c>
      <c r="AS35" s="87">
        <v>110</v>
      </c>
      <c r="AT35" s="94">
        <v>0</v>
      </c>
      <c r="AU35" s="89">
        <f t="shared" si="1"/>
        <v>0</v>
      </c>
      <c r="AV35" s="87">
        <v>110</v>
      </c>
      <c r="AW35" s="94">
        <v>0</v>
      </c>
      <c r="AX35" s="89">
        <f t="shared" si="2"/>
        <v>0</v>
      </c>
      <c r="AY35" s="87">
        <v>110</v>
      </c>
      <c r="AZ35" s="94">
        <f t="shared" si="3"/>
        <v>13.38</v>
      </c>
      <c r="BA35" s="89">
        <f t="shared" si="4"/>
        <v>14.718000000000002</v>
      </c>
      <c r="BB35" s="87">
        <v>110</v>
      </c>
      <c r="BC35" s="94">
        <v>13.38</v>
      </c>
      <c r="BD35" s="89">
        <f t="shared" si="5"/>
        <v>14.718000000000002</v>
      </c>
      <c r="BE35" s="68"/>
      <c r="BF35" s="69"/>
      <c r="BG35" s="70"/>
      <c r="BH35" s="69"/>
      <c r="BI35" s="69"/>
      <c r="BJ35" s="70"/>
      <c r="BK35" s="69"/>
      <c r="BL35" s="69"/>
      <c r="BM35" s="70"/>
      <c r="BN35" s="69"/>
      <c r="BO35" s="69"/>
      <c r="BP35" s="70"/>
      <c r="BQ35" s="69"/>
      <c r="BR35" s="69"/>
      <c r="BS35" s="70"/>
      <c r="BT35" s="14"/>
      <c r="BU35" s="11"/>
      <c r="BV35" s="15"/>
      <c r="BW35" s="20"/>
    </row>
    <row r="36" spans="1:75" ht="15" customHeight="1" x14ac:dyDescent="0.25">
      <c r="A36" s="139" t="s">
        <v>57</v>
      </c>
      <c r="B36" s="91" t="s">
        <v>74</v>
      </c>
      <c r="C36" s="91" t="s">
        <v>58</v>
      </c>
      <c r="D36" s="83" t="s">
        <v>58</v>
      </c>
      <c r="E36" s="90" t="s">
        <v>75</v>
      </c>
      <c r="F36" s="85"/>
      <c r="G36" s="85"/>
      <c r="H36" s="86"/>
      <c r="I36" s="85"/>
      <c r="J36" s="85"/>
      <c r="K36" s="86"/>
      <c r="L36" s="85"/>
      <c r="M36" s="85"/>
      <c r="N36" s="86"/>
      <c r="O36" s="85"/>
      <c r="P36" s="85"/>
      <c r="Q36" s="86"/>
      <c r="R36" s="85"/>
      <c r="S36" s="85"/>
      <c r="T36" s="86"/>
      <c r="U36" s="85"/>
      <c r="V36" s="85"/>
      <c r="W36" s="86"/>
      <c r="X36" s="85"/>
      <c r="Y36" s="85"/>
      <c r="Z36" s="86"/>
      <c r="AA36" s="85"/>
      <c r="AB36" s="85"/>
      <c r="AC36" s="86"/>
      <c r="AD36" s="87">
        <v>470</v>
      </c>
      <c r="AE36" s="94"/>
      <c r="AF36" s="89">
        <v>0</v>
      </c>
      <c r="AG36" s="87">
        <v>470</v>
      </c>
      <c r="AH36" s="94"/>
      <c r="AI36" s="89">
        <v>0</v>
      </c>
      <c r="AJ36" s="87">
        <v>470</v>
      </c>
      <c r="AK36" s="94"/>
      <c r="AL36" s="89">
        <v>0</v>
      </c>
      <c r="AM36" s="87">
        <v>470</v>
      </c>
      <c r="AN36" s="94"/>
      <c r="AO36" s="89">
        <v>0</v>
      </c>
      <c r="AP36" s="87">
        <v>470</v>
      </c>
      <c r="AQ36" s="94">
        <v>0</v>
      </c>
      <c r="AR36" s="89">
        <f t="shared" si="0"/>
        <v>0</v>
      </c>
      <c r="AS36" s="87">
        <v>470</v>
      </c>
      <c r="AT36" s="94">
        <v>0</v>
      </c>
      <c r="AU36" s="89">
        <f t="shared" si="1"/>
        <v>0</v>
      </c>
      <c r="AV36" s="87">
        <v>470</v>
      </c>
      <c r="AW36" s="94">
        <v>0</v>
      </c>
      <c r="AX36" s="89">
        <f t="shared" si="2"/>
        <v>0</v>
      </c>
      <c r="AY36" s="87">
        <v>470</v>
      </c>
      <c r="AZ36" s="94">
        <f t="shared" si="3"/>
        <v>0</v>
      </c>
      <c r="BA36" s="89">
        <f t="shared" si="4"/>
        <v>0</v>
      </c>
      <c r="BB36" s="87">
        <v>470</v>
      </c>
      <c r="BC36" s="94"/>
      <c r="BD36" s="89">
        <f t="shared" si="5"/>
        <v>0</v>
      </c>
      <c r="BE36" s="68"/>
      <c r="BF36" s="69"/>
      <c r="BG36" s="70"/>
      <c r="BH36" s="69"/>
      <c r="BI36" s="69"/>
      <c r="BJ36" s="70"/>
      <c r="BK36" s="69"/>
      <c r="BL36" s="69"/>
      <c r="BM36" s="70"/>
      <c r="BN36" s="69"/>
      <c r="BO36" s="69"/>
      <c r="BP36" s="70"/>
      <c r="BQ36" s="69"/>
      <c r="BR36" s="69"/>
      <c r="BS36" s="70"/>
      <c r="BT36" s="14"/>
      <c r="BU36" s="11"/>
      <c r="BV36" s="15"/>
      <c r="BW36" s="20"/>
    </row>
    <row r="37" spans="1:75" ht="15" customHeight="1" x14ac:dyDescent="0.25">
      <c r="A37" s="139"/>
      <c r="B37" s="91" t="s">
        <v>76</v>
      </c>
      <c r="C37" s="91" t="s">
        <v>58</v>
      </c>
      <c r="D37" s="83" t="s">
        <v>58</v>
      </c>
      <c r="E37" s="90" t="s">
        <v>77</v>
      </c>
      <c r="F37" s="85"/>
      <c r="G37" s="85"/>
      <c r="H37" s="86"/>
      <c r="I37" s="85"/>
      <c r="J37" s="85"/>
      <c r="K37" s="86"/>
      <c r="L37" s="85"/>
      <c r="M37" s="85"/>
      <c r="N37" s="86"/>
      <c r="O37" s="85"/>
      <c r="P37" s="85"/>
      <c r="Q37" s="86"/>
      <c r="R37" s="85"/>
      <c r="S37" s="85"/>
      <c r="T37" s="86"/>
      <c r="U37" s="85"/>
      <c r="V37" s="85"/>
      <c r="W37" s="86"/>
      <c r="X37" s="85"/>
      <c r="Y37" s="85"/>
      <c r="Z37" s="86"/>
      <c r="AA37" s="85"/>
      <c r="AB37" s="85"/>
      <c r="AC37" s="86"/>
      <c r="AD37" s="87">
        <v>350</v>
      </c>
      <c r="AE37" s="94">
        <v>117.46</v>
      </c>
      <c r="AF37" s="89">
        <v>411.11</v>
      </c>
      <c r="AG37" s="87">
        <v>350</v>
      </c>
      <c r="AH37" s="94">
        <v>117.46</v>
      </c>
      <c r="AI37" s="89">
        <v>411.11</v>
      </c>
      <c r="AJ37" s="87">
        <v>350</v>
      </c>
      <c r="AK37" s="94">
        <v>117.46</v>
      </c>
      <c r="AL37" s="89">
        <v>411.11</v>
      </c>
      <c r="AM37" s="87">
        <v>350</v>
      </c>
      <c r="AN37" s="94">
        <v>117.46</v>
      </c>
      <c r="AO37" s="89">
        <v>411.11</v>
      </c>
      <c r="AP37" s="87">
        <v>350</v>
      </c>
      <c r="AQ37" s="94">
        <v>92.7</v>
      </c>
      <c r="AR37" s="89">
        <f t="shared" si="0"/>
        <v>324.45</v>
      </c>
      <c r="AS37" s="87">
        <v>350</v>
      </c>
      <c r="AT37" s="94">
        <v>1</v>
      </c>
      <c r="AU37" s="89">
        <f t="shared" si="1"/>
        <v>3.5</v>
      </c>
      <c r="AV37" s="87">
        <v>350</v>
      </c>
      <c r="AW37" s="94">
        <v>0</v>
      </c>
      <c r="AX37" s="89">
        <f t="shared" si="2"/>
        <v>0</v>
      </c>
      <c r="AY37" s="87">
        <v>350</v>
      </c>
      <c r="AZ37" s="94">
        <f t="shared" si="3"/>
        <v>93.7</v>
      </c>
      <c r="BA37" s="89">
        <f t="shared" si="4"/>
        <v>327.95</v>
      </c>
      <c r="BB37" s="87">
        <v>350</v>
      </c>
      <c r="BC37" s="94">
        <v>92.7</v>
      </c>
      <c r="BD37" s="89">
        <f t="shared" si="5"/>
        <v>324.45</v>
      </c>
      <c r="BE37" s="68"/>
      <c r="BF37" s="69"/>
      <c r="BG37" s="70"/>
      <c r="BH37" s="69"/>
      <c r="BI37" s="69"/>
      <c r="BJ37" s="70"/>
      <c r="BK37" s="69"/>
      <c r="BL37" s="69"/>
      <c r="BM37" s="70"/>
      <c r="BN37" s="69"/>
      <c r="BO37" s="69"/>
      <c r="BP37" s="70"/>
      <c r="BQ37" s="69"/>
      <c r="BR37" s="69"/>
      <c r="BS37" s="70"/>
      <c r="BT37" s="14"/>
      <c r="BU37" s="11"/>
      <c r="BV37" s="15"/>
      <c r="BW37" s="20"/>
    </row>
    <row r="38" spans="1:75" s="21" customFormat="1" ht="15" customHeight="1" x14ac:dyDescent="0.25">
      <c r="A38" s="91" t="s">
        <v>78</v>
      </c>
      <c r="B38" s="91"/>
      <c r="C38" s="91"/>
      <c r="D38" s="83"/>
      <c r="E38" s="92" t="s">
        <v>79</v>
      </c>
      <c r="F38" s="93"/>
      <c r="G38" s="86"/>
      <c r="H38" s="86"/>
      <c r="I38" s="93"/>
      <c r="J38" s="86"/>
      <c r="K38" s="86"/>
      <c r="L38" s="93"/>
      <c r="M38" s="86"/>
      <c r="N38" s="86"/>
      <c r="O38" s="93"/>
      <c r="P38" s="86"/>
      <c r="Q38" s="86"/>
      <c r="R38" s="93"/>
      <c r="S38" s="86"/>
      <c r="T38" s="86"/>
      <c r="U38" s="93"/>
      <c r="V38" s="86"/>
      <c r="W38" s="86"/>
      <c r="X38" s="93"/>
      <c r="Y38" s="86"/>
      <c r="Z38" s="86"/>
      <c r="AA38" s="93"/>
      <c r="AB38" s="86"/>
      <c r="AC38" s="86"/>
      <c r="AD38" s="93"/>
      <c r="AE38" s="89">
        <v>32.5</v>
      </c>
      <c r="AF38" s="89">
        <v>55.25</v>
      </c>
      <c r="AG38" s="93"/>
      <c r="AH38" s="89">
        <v>32.5</v>
      </c>
      <c r="AI38" s="89">
        <v>55.25</v>
      </c>
      <c r="AJ38" s="93"/>
      <c r="AK38" s="89">
        <v>32.5</v>
      </c>
      <c r="AL38" s="89">
        <v>55.25</v>
      </c>
      <c r="AM38" s="93"/>
      <c r="AN38" s="89">
        <v>32.5</v>
      </c>
      <c r="AO38" s="89">
        <v>55.25</v>
      </c>
      <c r="AP38" s="93"/>
      <c r="AQ38" s="89">
        <f>AQ28</f>
        <v>32.369999999999997</v>
      </c>
      <c r="AR38" s="89">
        <f>AR28</f>
        <v>55.028999999999996</v>
      </c>
      <c r="AS38" s="93"/>
      <c r="AT38" s="89">
        <f>AT28</f>
        <v>0</v>
      </c>
      <c r="AU38" s="89">
        <f>AU28</f>
        <v>0</v>
      </c>
      <c r="AV38" s="93"/>
      <c r="AW38" s="89">
        <f>AW28</f>
        <v>0</v>
      </c>
      <c r="AX38" s="89">
        <f>AX28</f>
        <v>0</v>
      </c>
      <c r="AY38" s="93"/>
      <c r="AZ38" s="89">
        <f>AZ28</f>
        <v>32.369999999999997</v>
      </c>
      <c r="BA38" s="89">
        <f>BA28</f>
        <v>55.028999999999996</v>
      </c>
      <c r="BB38" s="93"/>
      <c r="BC38" s="89">
        <f>BC28</f>
        <v>32.369999999999997</v>
      </c>
      <c r="BD38" s="89">
        <f>BD28</f>
        <v>55.028999999999996</v>
      </c>
      <c r="BE38" s="71"/>
      <c r="BF38" s="70"/>
      <c r="BG38" s="70"/>
      <c r="BH38" s="72"/>
      <c r="BI38" s="70"/>
      <c r="BJ38" s="70"/>
      <c r="BK38" s="72"/>
      <c r="BL38" s="70"/>
      <c r="BM38" s="70"/>
      <c r="BN38" s="72"/>
      <c r="BO38" s="70"/>
      <c r="BP38" s="70"/>
      <c r="BQ38" s="72"/>
      <c r="BR38" s="70"/>
      <c r="BS38" s="70"/>
      <c r="BT38" s="23"/>
      <c r="BU38" s="22"/>
      <c r="BV38" s="24"/>
      <c r="BW38" s="20"/>
    </row>
    <row r="39" spans="1:75" s="21" customFormat="1" ht="15" customHeight="1" x14ac:dyDescent="0.25">
      <c r="A39" s="91" t="s">
        <v>80</v>
      </c>
      <c r="B39" s="91"/>
      <c r="C39" s="91"/>
      <c r="D39" s="83"/>
      <c r="E39" s="92" t="s">
        <v>81</v>
      </c>
      <c r="F39" s="93"/>
      <c r="G39" s="86"/>
      <c r="H39" s="86"/>
      <c r="I39" s="93"/>
      <c r="J39" s="86"/>
      <c r="K39" s="86"/>
      <c r="L39" s="93"/>
      <c r="M39" s="86"/>
      <c r="N39" s="86"/>
      <c r="O39" s="93"/>
      <c r="P39" s="86"/>
      <c r="Q39" s="86"/>
      <c r="R39" s="93"/>
      <c r="S39" s="86"/>
      <c r="T39" s="86"/>
      <c r="U39" s="93"/>
      <c r="V39" s="86"/>
      <c r="W39" s="86"/>
      <c r="X39" s="93"/>
      <c r="Y39" s="86"/>
      <c r="Z39" s="86"/>
      <c r="AA39" s="93"/>
      <c r="AB39" s="86"/>
      <c r="AC39" s="86"/>
      <c r="AD39" s="93"/>
      <c r="AE39" s="89">
        <v>121.25999999999999</v>
      </c>
      <c r="AF39" s="89">
        <v>415.29</v>
      </c>
      <c r="AG39" s="93"/>
      <c r="AH39" s="89">
        <v>121.25999999999999</v>
      </c>
      <c r="AI39" s="89">
        <v>415.29</v>
      </c>
      <c r="AJ39" s="93"/>
      <c r="AK39" s="89">
        <v>121.25999999999999</v>
      </c>
      <c r="AL39" s="89">
        <v>415.29</v>
      </c>
      <c r="AM39" s="93"/>
      <c r="AN39" s="89">
        <v>121.25999999999999</v>
      </c>
      <c r="AO39" s="89">
        <v>415.29</v>
      </c>
      <c r="AP39" s="93"/>
      <c r="AQ39" s="89">
        <f>AQ37++AQ35</f>
        <v>106.08</v>
      </c>
      <c r="AR39" s="89">
        <f>AR37+AR35</f>
        <v>339.16800000000001</v>
      </c>
      <c r="AS39" s="93"/>
      <c r="AT39" s="89">
        <f>AT37++AT35</f>
        <v>1</v>
      </c>
      <c r="AU39" s="89">
        <f>AU37++AU35</f>
        <v>3.5</v>
      </c>
      <c r="AV39" s="93"/>
      <c r="AW39" s="89">
        <f>AW37++AW35</f>
        <v>0</v>
      </c>
      <c r="AX39" s="89">
        <f>AX37++AX35</f>
        <v>0</v>
      </c>
      <c r="AY39" s="93"/>
      <c r="AZ39" s="89">
        <f>AZ37++AZ35</f>
        <v>107.08</v>
      </c>
      <c r="BA39" s="89">
        <f>BA37++BA35</f>
        <v>342.66800000000001</v>
      </c>
      <c r="BB39" s="93"/>
      <c r="BC39" s="89">
        <f>BC37++BC35</f>
        <v>106.08</v>
      </c>
      <c r="BD39" s="89">
        <f>BD37++BD35</f>
        <v>339.16800000000001</v>
      </c>
      <c r="BE39" s="71"/>
      <c r="BF39" s="70"/>
      <c r="BG39" s="70"/>
      <c r="BH39" s="72"/>
      <c r="BI39" s="70"/>
      <c r="BJ39" s="70"/>
      <c r="BK39" s="72"/>
      <c r="BL39" s="70"/>
      <c r="BM39" s="70"/>
      <c r="BN39" s="72"/>
      <c r="BO39" s="70"/>
      <c r="BP39" s="70"/>
      <c r="BQ39" s="72"/>
      <c r="BR39" s="70"/>
      <c r="BS39" s="70"/>
      <c r="BT39" s="23"/>
      <c r="BU39" s="22"/>
      <c r="BV39" s="24"/>
      <c r="BW39" s="20"/>
    </row>
    <row r="40" spans="1:75" ht="15" customHeight="1" x14ac:dyDescent="0.25">
      <c r="A40" s="139" t="s">
        <v>33</v>
      </c>
      <c r="B40" s="139" t="s">
        <v>82</v>
      </c>
      <c r="C40" s="139" t="s">
        <v>58</v>
      </c>
      <c r="D40" s="83" t="s">
        <v>45</v>
      </c>
      <c r="E40" s="90" t="s">
        <v>83</v>
      </c>
      <c r="F40" s="85"/>
      <c r="G40" s="85"/>
      <c r="H40" s="86"/>
      <c r="I40" s="85"/>
      <c r="J40" s="85"/>
      <c r="K40" s="86"/>
      <c r="L40" s="85"/>
      <c r="M40" s="85"/>
      <c r="N40" s="86"/>
      <c r="O40" s="85"/>
      <c r="P40" s="85"/>
      <c r="Q40" s="86"/>
      <c r="R40" s="85"/>
      <c r="S40" s="85"/>
      <c r="T40" s="86"/>
      <c r="U40" s="85"/>
      <c r="V40" s="85"/>
      <c r="W40" s="86"/>
      <c r="X40" s="85"/>
      <c r="Y40" s="85"/>
      <c r="Z40" s="86"/>
      <c r="AA40" s="85"/>
      <c r="AB40" s="85"/>
      <c r="AC40" s="86"/>
      <c r="AD40" s="87">
        <v>260</v>
      </c>
      <c r="AE40" s="94"/>
      <c r="AF40" s="89">
        <v>0</v>
      </c>
      <c r="AG40" s="87">
        <v>260</v>
      </c>
      <c r="AH40" s="94"/>
      <c r="AI40" s="89">
        <v>0</v>
      </c>
      <c r="AJ40" s="87">
        <v>260</v>
      </c>
      <c r="AK40" s="94"/>
      <c r="AL40" s="89">
        <v>0</v>
      </c>
      <c r="AM40" s="87">
        <v>260</v>
      </c>
      <c r="AN40" s="94"/>
      <c r="AO40" s="89">
        <v>0</v>
      </c>
      <c r="AP40" s="87">
        <v>260</v>
      </c>
      <c r="AQ40" s="94">
        <v>0</v>
      </c>
      <c r="AR40" s="89">
        <v>0</v>
      </c>
      <c r="AS40" s="87">
        <v>260</v>
      </c>
      <c r="AT40" s="94">
        <v>0</v>
      </c>
      <c r="AU40" s="89">
        <v>0</v>
      </c>
      <c r="AV40" s="87">
        <v>260</v>
      </c>
      <c r="AW40" s="94">
        <v>0</v>
      </c>
      <c r="AX40" s="89">
        <v>0</v>
      </c>
      <c r="AY40" s="87">
        <v>260</v>
      </c>
      <c r="AZ40" s="94">
        <f t="shared" ref="AZ40:AZ43" si="6">AQ40+AT40-AW40</f>
        <v>0</v>
      </c>
      <c r="BA40" s="89">
        <v>0</v>
      </c>
      <c r="BB40" s="87">
        <v>260</v>
      </c>
      <c r="BC40" s="94"/>
      <c r="BD40" s="89">
        <v>0</v>
      </c>
      <c r="BE40" s="68"/>
      <c r="BF40" s="69"/>
      <c r="BG40" s="70"/>
      <c r="BH40" s="69"/>
      <c r="BI40" s="69"/>
      <c r="BJ40" s="70"/>
      <c r="BK40" s="69"/>
      <c r="BL40" s="69"/>
      <c r="BM40" s="70"/>
      <c r="BN40" s="69"/>
      <c r="BO40" s="69"/>
      <c r="BP40" s="70"/>
      <c r="BQ40" s="69"/>
      <c r="BR40" s="69"/>
      <c r="BS40" s="70"/>
      <c r="BT40" s="14"/>
      <c r="BU40" s="11"/>
      <c r="BV40" s="15"/>
      <c r="BW40" s="20"/>
    </row>
    <row r="41" spans="1:75" ht="30.75" customHeight="1" x14ac:dyDescent="0.25">
      <c r="A41" s="139"/>
      <c r="B41" s="139"/>
      <c r="C41" s="139"/>
      <c r="D41" s="83" t="s">
        <v>70</v>
      </c>
      <c r="E41" s="90" t="s">
        <v>84</v>
      </c>
      <c r="F41" s="85"/>
      <c r="G41" s="85"/>
      <c r="H41" s="86"/>
      <c r="I41" s="85"/>
      <c r="J41" s="85"/>
      <c r="K41" s="86"/>
      <c r="L41" s="85"/>
      <c r="M41" s="85"/>
      <c r="N41" s="86"/>
      <c r="O41" s="85"/>
      <c r="P41" s="85"/>
      <c r="Q41" s="86"/>
      <c r="R41" s="85"/>
      <c r="S41" s="85"/>
      <c r="T41" s="86"/>
      <c r="U41" s="85"/>
      <c r="V41" s="85"/>
      <c r="W41" s="86"/>
      <c r="X41" s="85"/>
      <c r="Y41" s="85"/>
      <c r="Z41" s="86"/>
      <c r="AA41" s="85"/>
      <c r="AB41" s="85"/>
      <c r="AC41" s="86"/>
      <c r="AD41" s="87">
        <v>220</v>
      </c>
      <c r="AE41" s="94"/>
      <c r="AF41" s="89">
        <v>0</v>
      </c>
      <c r="AG41" s="87">
        <v>220</v>
      </c>
      <c r="AH41" s="94"/>
      <c r="AI41" s="89">
        <v>0</v>
      </c>
      <c r="AJ41" s="87">
        <v>220</v>
      </c>
      <c r="AK41" s="94"/>
      <c r="AL41" s="89">
        <v>0</v>
      </c>
      <c r="AM41" s="87">
        <v>220</v>
      </c>
      <c r="AN41" s="94"/>
      <c r="AO41" s="89">
        <v>0</v>
      </c>
      <c r="AP41" s="87">
        <v>220</v>
      </c>
      <c r="AQ41" s="94">
        <v>0</v>
      </c>
      <c r="AR41" s="89">
        <v>0</v>
      </c>
      <c r="AS41" s="87">
        <v>220</v>
      </c>
      <c r="AT41" s="94">
        <v>0</v>
      </c>
      <c r="AU41" s="89">
        <v>0</v>
      </c>
      <c r="AV41" s="87">
        <v>220</v>
      </c>
      <c r="AW41" s="94">
        <v>0</v>
      </c>
      <c r="AX41" s="89">
        <v>0</v>
      </c>
      <c r="AY41" s="87">
        <v>220</v>
      </c>
      <c r="AZ41" s="94">
        <f t="shared" si="6"/>
        <v>0</v>
      </c>
      <c r="BA41" s="89">
        <v>0</v>
      </c>
      <c r="BB41" s="87">
        <v>220</v>
      </c>
      <c r="BC41" s="94"/>
      <c r="BD41" s="89">
        <v>0</v>
      </c>
      <c r="BE41" s="68"/>
      <c r="BF41" s="69"/>
      <c r="BG41" s="70"/>
      <c r="BH41" s="69"/>
      <c r="BI41" s="69"/>
      <c r="BJ41" s="70"/>
      <c r="BK41" s="69"/>
      <c r="BL41" s="69"/>
      <c r="BM41" s="70"/>
      <c r="BN41" s="69"/>
      <c r="BO41" s="69"/>
      <c r="BP41" s="70"/>
      <c r="BQ41" s="69"/>
      <c r="BR41" s="69"/>
      <c r="BS41" s="70"/>
      <c r="BT41" s="14"/>
      <c r="BU41" s="11"/>
      <c r="BV41" s="15"/>
      <c r="BW41" s="20"/>
    </row>
    <row r="42" spans="1:75" ht="15" customHeight="1" x14ac:dyDescent="0.25">
      <c r="A42" s="139"/>
      <c r="B42" s="139"/>
      <c r="C42" s="139"/>
      <c r="D42" s="83" t="s">
        <v>72</v>
      </c>
      <c r="E42" s="90" t="s">
        <v>85</v>
      </c>
      <c r="F42" s="85"/>
      <c r="G42" s="85"/>
      <c r="H42" s="86"/>
      <c r="I42" s="85"/>
      <c r="J42" s="85"/>
      <c r="K42" s="86"/>
      <c r="L42" s="85"/>
      <c r="M42" s="85"/>
      <c r="N42" s="86"/>
      <c r="O42" s="85"/>
      <c r="P42" s="85"/>
      <c r="Q42" s="86"/>
      <c r="R42" s="85"/>
      <c r="S42" s="85"/>
      <c r="T42" s="86"/>
      <c r="U42" s="85"/>
      <c r="V42" s="85"/>
      <c r="W42" s="86"/>
      <c r="X42" s="85"/>
      <c r="Y42" s="85"/>
      <c r="Z42" s="86"/>
      <c r="AA42" s="85"/>
      <c r="AB42" s="85"/>
      <c r="AC42" s="86"/>
      <c r="AD42" s="87">
        <v>150</v>
      </c>
      <c r="AE42" s="94">
        <v>20.2</v>
      </c>
      <c r="AF42" s="89">
        <v>30.3</v>
      </c>
      <c r="AG42" s="87">
        <v>150</v>
      </c>
      <c r="AH42" s="94">
        <v>20.2</v>
      </c>
      <c r="AI42" s="89">
        <v>30.3</v>
      </c>
      <c r="AJ42" s="87">
        <v>150</v>
      </c>
      <c r="AK42" s="94">
        <v>20.2</v>
      </c>
      <c r="AL42" s="89">
        <v>30.3</v>
      </c>
      <c r="AM42" s="87">
        <v>150</v>
      </c>
      <c r="AN42" s="94">
        <v>20.2</v>
      </c>
      <c r="AO42" s="89">
        <v>30.3</v>
      </c>
      <c r="AP42" s="87">
        <v>150</v>
      </c>
      <c r="AQ42" s="94">
        <f>19.584+22.94</f>
        <v>42.524000000000001</v>
      </c>
      <c r="AR42" s="89">
        <f t="shared" ref="AR42:AR43" si="7">AP42*AQ42/100</f>
        <v>63.786000000000001</v>
      </c>
      <c r="AS42" s="87">
        <v>150</v>
      </c>
      <c r="AT42" s="94">
        <v>0.5</v>
      </c>
      <c r="AU42" s="89">
        <f t="shared" ref="AU42:AU43" si="8">AS42*AT42/100</f>
        <v>0.75</v>
      </c>
      <c r="AV42" s="87">
        <v>150</v>
      </c>
      <c r="AW42" s="94">
        <v>0</v>
      </c>
      <c r="AX42" s="89">
        <f t="shared" ref="AX42:AX43" si="9">AV42*AW42/100</f>
        <v>0</v>
      </c>
      <c r="AY42" s="87">
        <v>150</v>
      </c>
      <c r="AZ42" s="94">
        <f t="shared" si="6"/>
        <v>43.024000000000001</v>
      </c>
      <c r="BA42" s="89">
        <f t="shared" ref="BA42:BA43" si="10">AY42*AZ42/100</f>
        <v>64.536000000000001</v>
      </c>
      <c r="BB42" s="87">
        <v>150</v>
      </c>
      <c r="BC42" s="94">
        <f>19.584+22.94</f>
        <v>42.524000000000001</v>
      </c>
      <c r="BD42" s="89">
        <f t="shared" ref="BD42:BD43" si="11">BB42*BC42/100</f>
        <v>63.786000000000001</v>
      </c>
      <c r="BE42" s="68"/>
      <c r="BF42" s="69"/>
      <c r="BG42" s="70"/>
      <c r="BH42" s="69"/>
      <c r="BI42" s="69"/>
      <c r="BJ42" s="70"/>
      <c r="BK42" s="69"/>
      <c r="BL42" s="69"/>
      <c r="BM42" s="70"/>
      <c r="BN42" s="69"/>
      <c r="BO42" s="69"/>
      <c r="BP42" s="70"/>
      <c r="BQ42" s="69"/>
      <c r="BR42" s="69"/>
      <c r="BS42" s="70"/>
      <c r="BT42" s="14"/>
      <c r="BU42" s="11"/>
      <c r="BV42" s="15"/>
      <c r="BW42" s="20"/>
    </row>
    <row r="43" spans="1:75" ht="15" customHeight="1" x14ac:dyDescent="0.25">
      <c r="A43" s="91" t="s">
        <v>57</v>
      </c>
      <c r="B43" s="91" t="s">
        <v>86</v>
      </c>
      <c r="C43" s="91" t="s">
        <v>58</v>
      </c>
      <c r="D43" s="83" t="s">
        <v>58</v>
      </c>
      <c r="E43" s="90" t="s">
        <v>87</v>
      </c>
      <c r="F43" s="85"/>
      <c r="G43" s="85"/>
      <c r="H43" s="86"/>
      <c r="I43" s="85"/>
      <c r="J43" s="85"/>
      <c r="K43" s="86"/>
      <c r="L43" s="85"/>
      <c r="M43" s="85"/>
      <c r="N43" s="86"/>
      <c r="O43" s="85"/>
      <c r="P43" s="85"/>
      <c r="Q43" s="86"/>
      <c r="R43" s="85"/>
      <c r="S43" s="85"/>
      <c r="T43" s="86"/>
      <c r="U43" s="85"/>
      <c r="V43" s="85"/>
      <c r="W43" s="86"/>
      <c r="X43" s="85"/>
      <c r="Y43" s="85"/>
      <c r="Z43" s="86"/>
      <c r="AA43" s="85"/>
      <c r="AB43" s="85"/>
      <c r="AC43" s="86"/>
      <c r="AD43" s="87">
        <v>270</v>
      </c>
      <c r="AE43" s="94">
        <v>72.8</v>
      </c>
      <c r="AF43" s="89">
        <v>196.56</v>
      </c>
      <c r="AG43" s="87">
        <v>270</v>
      </c>
      <c r="AH43" s="94">
        <v>72.8</v>
      </c>
      <c r="AI43" s="89">
        <v>196.56</v>
      </c>
      <c r="AJ43" s="87">
        <v>270</v>
      </c>
      <c r="AK43" s="94">
        <v>72.8</v>
      </c>
      <c r="AL43" s="89">
        <v>196.56</v>
      </c>
      <c r="AM43" s="87">
        <v>270</v>
      </c>
      <c r="AN43" s="94">
        <v>72.8</v>
      </c>
      <c r="AO43" s="89">
        <v>196.56</v>
      </c>
      <c r="AP43" s="87">
        <v>270</v>
      </c>
      <c r="AQ43" s="94">
        <f>47.78+18.5</f>
        <v>66.28</v>
      </c>
      <c r="AR43" s="89">
        <f t="shared" si="7"/>
        <v>178.95599999999999</v>
      </c>
      <c r="AS43" s="87">
        <v>270</v>
      </c>
      <c r="AT43" s="94">
        <v>1.5</v>
      </c>
      <c r="AU43" s="89">
        <f t="shared" si="8"/>
        <v>4.05</v>
      </c>
      <c r="AV43" s="87">
        <v>270</v>
      </c>
      <c r="AW43" s="94">
        <v>0</v>
      </c>
      <c r="AX43" s="89">
        <f t="shared" si="9"/>
        <v>0</v>
      </c>
      <c r="AY43" s="87">
        <v>270</v>
      </c>
      <c r="AZ43" s="94">
        <f t="shared" si="6"/>
        <v>67.78</v>
      </c>
      <c r="BA43" s="89">
        <f t="shared" si="10"/>
        <v>183.00599999999997</v>
      </c>
      <c r="BB43" s="87">
        <v>270</v>
      </c>
      <c r="BC43" s="94">
        <f>47.78+18.5</f>
        <v>66.28</v>
      </c>
      <c r="BD43" s="89">
        <f t="shared" si="11"/>
        <v>178.95599999999999</v>
      </c>
      <c r="BE43" s="68"/>
      <c r="BF43" s="69"/>
      <c r="BG43" s="70"/>
      <c r="BH43" s="69"/>
      <c r="BI43" s="69"/>
      <c r="BJ43" s="70"/>
      <c r="BK43" s="69"/>
      <c r="BL43" s="69"/>
      <c r="BM43" s="70"/>
      <c r="BN43" s="69"/>
      <c r="BO43" s="69"/>
      <c r="BP43" s="70"/>
      <c r="BQ43" s="69"/>
      <c r="BR43" s="69"/>
      <c r="BS43" s="70"/>
      <c r="BT43" s="14"/>
      <c r="BU43" s="11"/>
      <c r="BV43" s="15"/>
      <c r="BW43" s="20"/>
    </row>
    <row r="44" spans="1:75" s="21" customFormat="1" ht="15" customHeight="1" x14ac:dyDescent="0.25">
      <c r="A44" s="91" t="s">
        <v>88</v>
      </c>
      <c r="B44" s="91"/>
      <c r="C44" s="91"/>
      <c r="D44" s="83"/>
      <c r="E44" s="92" t="s">
        <v>89</v>
      </c>
      <c r="F44" s="93"/>
      <c r="G44" s="86"/>
      <c r="H44" s="86"/>
      <c r="I44" s="93"/>
      <c r="J44" s="86"/>
      <c r="K44" s="86"/>
      <c r="L44" s="93"/>
      <c r="M44" s="86"/>
      <c r="N44" s="86"/>
      <c r="O44" s="93"/>
      <c r="P44" s="86"/>
      <c r="Q44" s="86"/>
      <c r="R44" s="93"/>
      <c r="S44" s="86"/>
      <c r="T44" s="86"/>
      <c r="U44" s="93"/>
      <c r="V44" s="86"/>
      <c r="W44" s="86"/>
      <c r="X44" s="93"/>
      <c r="Y44" s="86"/>
      <c r="Z44" s="86"/>
      <c r="AA44" s="93"/>
      <c r="AB44" s="86"/>
      <c r="AC44" s="86"/>
      <c r="AD44" s="93"/>
      <c r="AE44" s="89">
        <v>93</v>
      </c>
      <c r="AF44" s="89">
        <v>226.86</v>
      </c>
      <c r="AG44" s="93"/>
      <c r="AH44" s="89">
        <v>93</v>
      </c>
      <c r="AI44" s="89">
        <v>226.86</v>
      </c>
      <c r="AJ44" s="93"/>
      <c r="AK44" s="89">
        <v>93</v>
      </c>
      <c r="AL44" s="89">
        <v>226.86</v>
      </c>
      <c r="AM44" s="93"/>
      <c r="AN44" s="89">
        <v>93</v>
      </c>
      <c r="AO44" s="89">
        <v>226.86</v>
      </c>
      <c r="AP44" s="93"/>
      <c r="AQ44" s="89">
        <f>AQ42+AQ43</f>
        <v>108.804</v>
      </c>
      <c r="AR44" s="89">
        <f>AR42+AR43</f>
        <v>242.74199999999999</v>
      </c>
      <c r="AS44" s="93"/>
      <c r="AT44" s="89">
        <f>AT42+AT43</f>
        <v>2</v>
      </c>
      <c r="AU44" s="89">
        <f>AU42+AU43</f>
        <v>4.8</v>
      </c>
      <c r="AV44" s="93"/>
      <c r="AW44" s="89">
        <f>AW42+AW43</f>
        <v>0</v>
      </c>
      <c r="AX44" s="89">
        <f>AX42+AX43</f>
        <v>0</v>
      </c>
      <c r="AY44" s="93"/>
      <c r="AZ44" s="89">
        <f>AZ42+AZ43</f>
        <v>110.804</v>
      </c>
      <c r="BA44" s="89">
        <f>BA42+BA43</f>
        <v>247.54199999999997</v>
      </c>
      <c r="BB44" s="93"/>
      <c r="BC44" s="89">
        <f>BC42+BC43</f>
        <v>108.804</v>
      </c>
      <c r="BD44" s="89">
        <f>BD42+BD43</f>
        <v>242.74199999999999</v>
      </c>
      <c r="BE44" s="71"/>
      <c r="BF44" s="70"/>
      <c r="BG44" s="70"/>
      <c r="BH44" s="72"/>
      <c r="BI44" s="70"/>
      <c r="BJ44" s="70"/>
      <c r="BK44" s="72"/>
      <c r="BL44" s="70"/>
      <c r="BM44" s="70"/>
      <c r="BN44" s="72"/>
      <c r="BO44" s="70"/>
      <c r="BP44" s="70"/>
      <c r="BQ44" s="72"/>
      <c r="BR44" s="70"/>
      <c r="BS44" s="70"/>
      <c r="BT44" s="23"/>
      <c r="BU44" s="22"/>
      <c r="BV44" s="24"/>
      <c r="BW44" s="20"/>
    </row>
    <row r="45" spans="1:75" s="2" customFormat="1" ht="15" customHeight="1" x14ac:dyDescent="0.25">
      <c r="A45" s="143" t="s">
        <v>90</v>
      </c>
      <c r="B45" s="143"/>
      <c r="C45" s="95" t="s">
        <v>91</v>
      </c>
      <c r="D45" s="96"/>
      <c r="E45" s="90"/>
      <c r="F45" s="97"/>
      <c r="G45" s="86"/>
      <c r="H45" s="86"/>
      <c r="I45" s="97"/>
      <c r="J45" s="86"/>
      <c r="K45" s="86"/>
      <c r="L45" s="97"/>
      <c r="M45" s="86"/>
      <c r="N45" s="86"/>
      <c r="O45" s="97"/>
      <c r="P45" s="86"/>
      <c r="Q45" s="86"/>
      <c r="R45" s="97"/>
      <c r="S45" s="86"/>
      <c r="T45" s="86"/>
      <c r="U45" s="97"/>
      <c r="V45" s="86"/>
      <c r="W45" s="86"/>
      <c r="X45" s="97"/>
      <c r="Y45" s="86"/>
      <c r="Z45" s="86"/>
      <c r="AA45" s="97"/>
      <c r="AB45" s="86"/>
      <c r="AC45" s="86"/>
      <c r="AD45" s="98"/>
      <c r="AE45" s="89">
        <v>246.76</v>
      </c>
      <c r="AF45" s="89">
        <v>697.40000000000009</v>
      </c>
      <c r="AG45" s="98"/>
      <c r="AH45" s="89">
        <v>246.76</v>
      </c>
      <c r="AI45" s="89">
        <v>697.40000000000009</v>
      </c>
      <c r="AJ45" s="98"/>
      <c r="AK45" s="89">
        <v>246.76</v>
      </c>
      <c r="AL45" s="89">
        <v>697.40000000000009</v>
      </c>
      <c r="AM45" s="98"/>
      <c r="AN45" s="89">
        <v>246.76</v>
      </c>
      <c r="AO45" s="89">
        <v>697.40000000000009</v>
      </c>
      <c r="AP45" s="98"/>
      <c r="AQ45" s="89">
        <f>AQ49+AQ48+AQ47</f>
        <v>247.25400000000002</v>
      </c>
      <c r="AR45" s="89">
        <f>AR49+AR48+AR47</f>
        <v>636.93899999999996</v>
      </c>
      <c r="AS45" s="98"/>
      <c r="AT45" s="89">
        <f>AT49+AT48+AT47</f>
        <v>3</v>
      </c>
      <c r="AU45" s="89">
        <f>AU49+AU48+AU47</f>
        <v>8.3000000000000007</v>
      </c>
      <c r="AV45" s="98"/>
      <c r="AW45" s="89">
        <f>AW49+AW48+AW47</f>
        <v>0</v>
      </c>
      <c r="AX45" s="89">
        <f>AX49+AX48+AX47</f>
        <v>0</v>
      </c>
      <c r="AY45" s="98"/>
      <c r="AZ45" s="89">
        <f>AZ49+AZ48+AZ47</f>
        <v>250.25400000000002</v>
      </c>
      <c r="BA45" s="89">
        <f>BA49+BA48+BA47</f>
        <v>645.23900000000003</v>
      </c>
      <c r="BB45" s="98"/>
      <c r="BC45" s="89">
        <f>BC49+BC48+BC47</f>
        <v>247.25400000000002</v>
      </c>
      <c r="BD45" s="89">
        <f>BD49+BD48+BD47</f>
        <v>636.93899999999996</v>
      </c>
      <c r="BE45" s="73"/>
      <c r="BF45" s="70"/>
      <c r="BG45" s="70"/>
      <c r="BH45" s="74"/>
      <c r="BI45" s="70"/>
      <c r="BJ45" s="70"/>
      <c r="BK45" s="74"/>
      <c r="BL45" s="70"/>
      <c r="BM45" s="70"/>
      <c r="BN45" s="74"/>
      <c r="BO45" s="70"/>
      <c r="BP45" s="70"/>
      <c r="BQ45" s="74"/>
      <c r="BR45" s="70"/>
      <c r="BS45" s="70"/>
      <c r="BT45" s="26"/>
      <c r="BU45" s="12"/>
      <c r="BV45" s="27"/>
      <c r="BW45" s="20"/>
    </row>
    <row r="46" spans="1:75" s="2" customFormat="1" ht="15" customHeight="1" x14ac:dyDescent="0.25">
      <c r="A46" s="143"/>
      <c r="B46" s="143"/>
      <c r="C46" s="99" t="s">
        <v>92</v>
      </c>
      <c r="D46" s="100"/>
      <c r="E46" s="101"/>
      <c r="F46" s="85"/>
      <c r="G46" s="86"/>
      <c r="H46" s="86"/>
      <c r="I46" s="85"/>
      <c r="J46" s="86"/>
      <c r="K46" s="86"/>
      <c r="L46" s="85"/>
      <c r="M46" s="86"/>
      <c r="N46" s="86"/>
      <c r="O46" s="85"/>
      <c r="P46" s="86"/>
      <c r="Q46" s="86"/>
      <c r="R46" s="85"/>
      <c r="S46" s="86"/>
      <c r="T46" s="86"/>
      <c r="U46" s="85"/>
      <c r="V46" s="86"/>
      <c r="W46" s="86"/>
      <c r="X46" s="85"/>
      <c r="Y46" s="86"/>
      <c r="Z46" s="86"/>
      <c r="AA46" s="85"/>
      <c r="AB46" s="86"/>
      <c r="AC46" s="86"/>
      <c r="AD46" s="102"/>
      <c r="AE46" s="89">
        <v>0</v>
      </c>
      <c r="AF46" s="89">
        <v>0</v>
      </c>
      <c r="AG46" s="102"/>
      <c r="AH46" s="89">
        <v>0</v>
      </c>
      <c r="AI46" s="89">
        <v>0</v>
      </c>
      <c r="AJ46" s="102"/>
      <c r="AK46" s="89">
        <v>0</v>
      </c>
      <c r="AL46" s="89">
        <v>0</v>
      </c>
      <c r="AM46" s="102"/>
      <c r="AN46" s="89">
        <v>0</v>
      </c>
      <c r="AO46" s="89">
        <v>0</v>
      </c>
      <c r="AP46" s="102"/>
      <c r="AQ46" s="89">
        <v>0</v>
      </c>
      <c r="AR46" s="89">
        <v>0</v>
      </c>
      <c r="AS46" s="102"/>
      <c r="AT46" s="89">
        <v>0</v>
      </c>
      <c r="AU46" s="89">
        <v>0</v>
      </c>
      <c r="AV46" s="102"/>
      <c r="AW46" s="89">
        <v>0</v>
      </c>
      <c r="AX46" s="89">
        <v>0</v>
      </c>
      <c r="AY46" s="102"/>
      <c r="AZ46" s="89">
        <v>0</v>
      </c>
      <c r="BA46" s="89">
        <v>0</v>
      </c>
      <c r="BB46" s="102"/>
      <c r="BC46" s="89">
        <v>0</v>
      </c>
      <c r="BD46" s="89">
        <v>0</v>
      </c>
      <c r="BE46" s="68"/>
      <c r="BF46" s="70"/>
      <c r="BG46" s="70"/>
      <c r="BH46" s="69"/>
      <c r="BI46" s="70"/>
      <c r="BJ46" s="70"/>
      <c r="BK46" s="69"/>
      <c r="BL46" s="70"/>
      <c r="BM46" s="70"/>
      <c r="BN46" s="69"/>
      <c r="BO46" s="70"/>
      <c r="BP46" s="70"/>
      <c r="BQ46" s="69"/>
      <c r="BR46" s="70"/>
      <c r="BS46" s="70"/>
      <c r="BT46" s="26"/>
      <c r="BU46" s="12"/>
      <c r="BV46" s="27"/>
      <c r="BW46" s="20"/>
    </row>
    <row r="47" spans="1:75" s="2" customFormat="1" ht="15" customHeight="1" x14ac:dyDescent="0.25">
      <c r="A47" s="143"/>
      <c r="B47" s="143"/>
      <c r="C47" s="99" t="s">
        <v>93</v>
      </c>
      <c r="D47" s="100"/>
      <c r="E47" s="101"/>
      <c r="F47" s="85"/>
      <c r="G47" s="86"/>
      <c r="H47" s="86"/>
      <c r="I47" s="85"/>
      <c r="J47" s="86"/>
      <c r="K47" s="86"/>
      <c r="L47" s="85"/>
      <c r="M47" s="86"/>
      <c r="N47" s="86"/>
      <c r="O47" s="85"/>
      <c r="P47" s="86"/>
      <c r="Q47" s="86"/>
      <c r="R47" s="85"/>
      <c r="S47" s="86"/>
      <c r="T47" s="86"/>
      <c r="U47" s="85"/>
      <c r="V47" s="86"/>
      <c r="W47" s="86"/>
      <c r="X47" s="85"/>
      <c r="Y47" s="86"/>
      <c r="Z47" s="86"/>
      <c r="AA47" s="85"/>
      <c r="AB47" s="86"/>
      <c r="AC47" s="86"/>
      <c r="AD47" s="102"/>
      <c r="AE47" s="89">
        <v>32.5</v>
      </c>
      <c r="AF47" s="89">
        <v>55.25</v>
      </c>
      <c r="AG47" s="102"/>
      <c r="AH47" s="89">
        <v>32.5</v>
      </c>
      <c r="AI47" s="89">
        <v>55.25</v>
      </c>
      <c r="AJ47" s="102"/>
      <c r="AK47" s="89">
        <v>32.5</v>
      </c>
      <c r="AL47" s="89">
        <v>55.25</v>
      </c>
      <c r="AM47" s="102"/>
      <c r="AN47" s="89">
        <v>32.5</v>
      </c>
      <c r="AO47" s="89">
        <v>55.25</v>
      </c>
      <c r="AP47" s="102"/>
      <c r="AQ47" s="89">
        <f>AQ28</f>
        <v>32.369999999999997</v>
      </c>
      <c r="AR47" s="89">
        <f>AR28</f>
        <v>55.028999999999996</v>
      </c>
      <c r="AS47" s="102"/>
      <c r="AT47" s="89">
        <f>AT28</f>
        <v>0</v>
      </c>
      <c r="AU47" s="89">
        <f>AU28</f>
        <v>0</v>
      </c>
      <c r="AV47" s="102"/>
      <c r="AW47" s="89">
        <f>AW28</f>
        <v>0</v>
      </c>
      <c r="AX47" s="89">
        <f>AX28</f>
        <v>0</v>
      </c>
      <c r="AY47" s="102"/>
      <c r="AZ47" s="89">
        <f>AZ28</f>
        <v>32.369999999999997</v>
      </c>
      <c r="BA47" s="89">
        <f>BA28</f>
        <v>55.028999999999996</v>
      </c>
      <c r="BB47" s="102"/>
      <c r="BC47" s="89">
        <f>BC28</f>
        <v>32.369999999999997</v>
      </c>
      <c r="BD47" s="89">
        <f>BD28</f>
        <v>55.028999999999996</v>
      </c>
      <c r="BE47" s="68"/>
      <c r="BF47" s="70"/>
      <c r="BG47" s="70"/>
      <c r="BH47" s="69"/>
      <c r="BI47" s="70"/>
      <c r="BJ47" s="70"/>
      <c r="BK47" s="69"/>
      <c r="BL47" s="70"/>
      <c r="BM47" s="70"/>
      <c r="BN47" s="69"/>
      <c r="BO47" s="70"/>
      <c r="BP47" s="70"/>
      <c r="BQ47" s="69"/>
      <c r="BR47" s="70"/>
      <c r="BS47" s="70"/>
      <c r="BT47" s="26"/>
      <c r="BU47" s="12"/>
      <c r="BV47" s="27"/>
      <c r="BW47" s="20"/>
    </row>
    <row r="48" spans="1:75" s="2" customFormat="1" ht="15" customHeight="1" x14ac:dyDescent="0.25">
      <c r="A48" s="143"/>
      <c r="B48" s="143"/>
      <c r="C48" s="99" t="s">
        <v>94</v>
      </c>
      <c r="D48" s="100"/>
      <c r="E48" s="101"/>
      <c r="F48" s="85"/>
      <c r="G48" s="86"/>
      <c r="H48" s="86"/>
      <c r="I48" s="85"/>
      <c r="J48" s="86"/>
      <c r="K48" s="86"/>
      <c r="L48" s="85"/>
      <c r="M48" s="86"/>
      <c r="N48" s="86"/>
      <c r="O48" s="85"/>
      <c r="P48" s="86"/>
      <c r="Q48" s="86"/>
      <c r="R48" s="85"/>
      <c r="S48" s="86"/>
      <c r="T48" s="86"/>
      <c r="U48" s="85"/>
      <c r="V48" s="86"/>
      <c r="W48" s="86"/>
      <c r="X48" s="85"/>
      <c r="Y48" s="86"/>
      <c r="Z48" s="86"/>
      <c r="AA48" s="85"/>
      <c r="AB48" s="86"/>
      <c r="AC48" s="86"/>
      <c r="AD48" s="102"/>
      <c r="AE48" s="89">
        <v>121.25999999999999</v>
      </c>
      <c r="AF48" s="89">
        <v>415.29</v>
      </c>
      <c r="AG48" s="102"/>
      <c r="AH48" s="89">
        <v>121.25999999999999</v>
      </c>
      <c r="AI48" s="89">
        <v>415.29</v>
      </c>
      <c r="AJ48" s="102"/>
      <c r="AK48" s="89">
        <v>121.25999999999999</v>
      </c>
      <c r="AL48" s="89">
        <v>415.29</v>
      </c>
      <c r="AM48" s="102"/>
      <c r="AN48" s="89">
        <v>121.25999999999999</v>
      </c>
      <c r="AO48" s="89">
        <v>415.29</v>
      </c>
      <c r="AP48" s="102"/>
      <c r="AQ48" s="89">
        <f>AQ39</f>
        <v>106.08</v>
      </c>
      <c r="AR48" s="89">
        <f>AR39</f>
        <v>339.16800000000001</v>
      </c>
      <c r="AS48" s="102"/>
      <c r="AT48" s="89">
        <f>AT39</f>
        <v>1</v>
      </c>
      <c r="AU48" s="89">
        <f>AU39</f>
        <v>3.5</v>
      </c>
      <c r="AV48" s="102"/>
      <c r="AW48" s="89">
        <f>AW39</f>
        <v>0</v>
      </c>
      <c r="AX48" s="89">
        <f>AX39</f>
        <v>0</v>
      </c>
      <c r="AY48" s="102"/>
      <c r="AZ48" s="89">
        <f>AZ39</f>
        <v>107.08</v>
      </c>
      <c r="BA48" s="89">
        <f>BA39</f>
        <v>342.66800000000001</v>
      </c>
      <c r="BB48" s="102"/>
      <c r="BC48" s="89">
        <f>BC39</f>
        <v>106.08</v>
      </c>
      <c r="BD48" s="89">
        <f>BD39</f>
        <v>339.16800000000001</v>
      </c>
      <c r="BE48" s="68"/>
      <c r="BF48" s="70"/>
      <c r="BG48" s="70"/>
      <c r="BH48" s="69"/>
      <c r="BI48" s="70"/>
      <c r="BJ48" s="70"/>
      <c r="BK48" s="69"/>
      <c r="BL48" s="70"/>
      <c r="BM48" s="70"/>
      <c r="BN48" s="69"/>
      <c r="BO48" s="70"/>
      <c r="BP48" s="70"/>
      <c r="BQ48" s="69"/>
      <c r="BR48" s="70"/>
      <c r="BS48" s="70"/>
      <c r="BT48" s="26"/>
      <c r="BU48" s="12"/>
      <c r="BV48" s="27"/>
      <c r="BW48" s="20"/>
    </row>
    <row r="49" spans="1:75" s="2" customFormat="1" ht="15" customHeight="1" x14ac:dyDescent="0.25">
      <c r="A49" s="143"/>
      <c r="B49" s="143"/>
      <c r="C49" s="99" t="s">
        <v>95</v>
      </c>
      <c r="D49" s="100"/>
      <c r="E49" s="101"/>
      <c r="F49" s="85"/>
      <c r="G49" s="86"/>
      <c r="H49" s="86"/>
      <c r="I49" s="85"/>
      <c r="J49" s="86"/>
      <c r="K49" s="86"/>
      <c r="L49" s="85"/>
      <c r="M49" s="86"/>
      <c r="N49" s="86"/>
      <c r="O49" s="85"/>
      <c r="P49" s="86"/>
      <c r="Q49" s="86"/>
      <c r="R49" s="85"/>
      <c r="S49" s="86"/>
      <c r="T49" s="86"/>
      <c r="U49" s="85"/>
      <c r="V49" s="86"/>
      <c r="W49" s="86"/>
      <c r="X49" s="85"/>
      <c r="Y49" s="86"/>
      <c r="Z49" s="86"/>
      <c r="AA49" s="85"/>
      <c r="AB49" s="86"/>
      <c r="AC49" s="86"/>
      <c r="AD49" s="102"/>
      <c r="AE49" s="89">
        <v>93</v>
      </c>
      <c r="AF49" s="89">
        <v>226.86</v>
      </c>
      <c r="AG49" s="102"/>
      <c r="AH49" s="89">
        <v>93</v>
      </c>
      <c r="AI49" s="89">
        <v>226.86</v>
      </c>
      <c r="AJ49" s="102"/>
      <c r="AK49" s="89">
        <v>93</v>
      </c>
      <c r="AL49" s="89">
        <v>226.86</v>
      </c>
      <c r="AM49" s="102"/>
      <c r="AN49" s="89">
        <v>93</v>
      </c>
      <c r="AO49" s="89">
        <v>226.86</v>
      </c>
      <c r="AP49" s="102"/>
      <c r="AQ49" s="89">
        <f>AQ44</f>
        <v>108.804</v>
      </c>
      <c r="AR49" s="89">
        <f>AR44</f>
        <v>242.74199999999999</v>
      </c>
      <c r="AS49" s="102"/>
      <c r="AT49" s="89">
        <f>AT44</f>
        <v>2</v>
      </c>
      <c r="AU49" s="89">
        <f>AU44</f>
        <v>4.8</v>
      </c>
      <c r="AV49" s="102"/>
      <c r="AW49" s="89">
        <f>AW44</f>
        <v>0</v>
      </c>
      <c r="AX49" s="89">
        <f>AX44</f>
        <v>0</v>
      </c>
      <c r="AY49" s="102"/>
      <c r="AZ49" s="89">
        <f>AZ44</f>
        <v>110.804</v>
      </c>
      <c r="BA49" s="89">
        <f>BA44</f>
        <v>247.54199999999997</v>
      </c>
      <c r="BB49" s="102"/>
      <c r="BC49" s="89">
        <f>BC44</f>
        <v>108.804</v>
      </c>
      <c r="BD49" s="89">
        <f>BD44</f>
        <v>242.74199999999999</v>
      </c>
      <c r="BE49" s="68"/>
      <c r="BF49" s="70"/>
      <c r="BG49" s="70"/>
      <c r="BH49" s="69"/>
      <c r="BI49" s="70"/>
      <c r="BJ49" s="70"/>
      <c r="BK49" s="69"/>
      <c r="BL49" s="70"/>
      <c r="BM49" s="70"/>
      <c r="BN49" s="69"/>
      <c r="BO49" s="70"/>
      <c r="BP49" s="70"/>
      <c r="BQ49" s="69"/>
      <c r="BR49" s="70"/>
      <c r="BS49" s="70"/>
      <c r="BT49" s="26"/>
      <c r="BU49" s="12"/>
      <c r="BV49" s="27"/>
      <c r="BW49" s="20"/>
    </row>
    <row r="50" spans="1:75" s="2" customFormat="1" ht="12" x14ac:dyDescent="0.25">
      <c r="A50" s="75"/>
      <c r="B50" s="75"/>
      <c r="C50" s="75"/>
      <c r="D50" s="76"/>
      <c r="E50" s="75"/>
      <c r="F50" s="75"/>
      <c r="G50" s="75"/>
      <c r="H50" s="77"/>
      <c r="I50" s="77"/>
      <c r="J50" s="77"/>
      <c r="K50" s="77"/>
      <c r="L50" s="77"/>
      <c r="M50" s="77"/>
      <c r="N50" s="77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9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</row>
    <row r="51" spans="1:75" s="2" customFormat="1" ht="27" customHeight="1" x14ac:dyDescent="0.25">
      <c r="A51" s="126" t="s">
        <v>145</v>
      </c>
      <c r="B51" s="127" t="s">
        <v>146</v>
      </c>
      <c r="C51" s="127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6"/>
      <c r="AQ51" s="78"/>
      <c r="AR51" s="78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</row>
    <row r="52" spans="1:75" s="2" customFormat="1" ht="30" customHeight="1" x14ac:dyDescent="0.25">
      <c r="A52" s="103" t="s">
        <v>147</v>
      </c>
      <c r="B52" s="103" t="s">
        <v>148</v>
      </c>
      <c r="C52" s="103"/>
      <c r="E52" s="103"/>
      <c r="F52" s="103"/>
      <c r="G52" s="103"/>
      <c r="H52" s="107"/>
      <c r="I52" s="107"/>
      <c r="J52" s="107"/>
      <c r="K52" s="107"/>
      <c r="L52" s="107"/>
      <c r="M52" s="107"/>
      <c r="N52" s="107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</row>
    <row r="53" spans="1:75" s="2" customFormat="1" ht="40.5" customHeight="1" x14ac:dyDescent="0.25">
      <c r="A53" s="103"/>
      <c r="B53" s="103"/>
      <c r="C53" s="103"/>
      <c r="D53" s="104"/>
      <c r="E53" s="103"/>
      <c r="F53" s="103"/>
      <c r="G53" s="103"/>
      <c r="H53" s="107"/>
      <c r="I53" s="107"/>
      <c r="J53" s="107"/>
      <c r="K53" s="107"/>
      <c r="L53" s="107"/>
      <c r="M53" s="107"/>
      <c r="N53" s="107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79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</row>
    <row r="54" spans="1:75" s="2" customFormat="1" x14ac:dyDescent="0.25">
      <c r="D54" s="30"/>
      <c r="H54" s="31"/>
      <c r="I54" s="31"/>
      <c r="J54" s="31"/>
      <c r="K54" s="31"/>
      <c r="L54" s="31"/>
      <c r="M54" s="31"/>
      <c r="N54" s="31"/>
      <c r="AQ54" s="58"/>
      <c r="AR54" s="58"/>
      <c r="AS54" s="58"/>
    </row>
    <row r="55" spans="1:75" s="2" customFormat="1" x14ac:dyDescent="0.25">
      <c r="D55" s="30"/>
      <c r="H55" s="31"/>
      <c r="I55" s="31"/>
      <c r="J55" s="31"/>
      <c r="K55" s="31"/>
      <c r="L55" s="31"/>
      <c r="M55" s="31"/>
      <c r="N55" s="31"/>
      <c r="AQ55" s="58"/>
      <c r="AS55" s="58"/>
    </row>
    <row r="56" spans="1:75" s="2" customFormat="1" x14ac:dyDescent="0.25">
      <c r="D56" s="30"/>
      <c r="H56" s="31"/>
      <c r="I56" s="31"/>
      <c r="J56" s="31"/>
      <c r="K56" s="31"/>
      <c r="L56" s="31"/>
      <c r="M56" s="31"/>
      <c r="N56" s="31"/>
    </row>
    <row r="57" spans="1:75" s="2" customFormat="1" x14ac:dyDescent="0.25">
      <c r="D57" s="30"/>
      <c r="H57" s="31"/>
      <c r="I57" s="31"/>
      <c r="J57" s="31"/>
      <c r="K57" s="31"/>
      <c r="L57" s="31"/>
      <c r="M57" s="31"/>
      <c r="N57" s="31"/>
    </row>
    <row r="58" spans="1:75" s="2" customFormat="1" x14ac:dyDescent="0.25">
      <c r="D58" s="30"/>
      <c r="H58" s="31"/>
      <c r="I58" s="31"/>
      <c r="J58" s="31"/>
      <c r="K58" s="31"/>
      <c r="L58" s="31"/>
      <c r="M58" s="31"/>
      <c r="N58" s="31"/>
      <c r="AQ58" s="58"/>
    </row>
    <row r="59" spans="1:75" s="2" customFormat="1" x14ac:dyDescent="0.25">
      <c r="D59" s="30"/>
      <c r="H59" s="31"/>
      <c r="I59" s="31"/>
      <c r="J59" s="31"/>
      <c r="K59" s="31"/>
      <c r="L59" s="31"/>
      <c r="M59" s="31"/>
      <c r="N59" s="31"/>
    </row>
    <row r="60" spans="1:75" s="2" customFormat="1" x14ac:dyDescent="0.25">
      <c r="D60" s="30"/>
      <c r="H60" s="31"/>
      <c r="I60" s="31"/>
      <c r="J60" s="31"/>
      <c r="K60" s="31"/>
      <c r="L60" s="31"/>
      <c r="M60" s="31"/>
      <c r="N60" s="31"/>
    </row>
    <row r="61" spans="1:75" s="2" customFormat="1" x14ac:dyDescent="0.25">
      <c r="D61" s="30"/>
      <c r="H61" s="31"/>
      <c r="I61" s="31"/>
      <c r="J61" s="31"/>
      <c r="K61" s="31"/>
      <c r="L61" s="31"/>
      <c r="M61" s="31"/>
      <c r="N61" s="31"/>
    </row>
    <row r="62" spans="1:75" s="2" customFormat="1" x14ac:dyDescent="0.25">
      <c r="D62" s="30"/>
      <c r="H62" s="31"/>
      <c r="I62" s="31"/>
      <c r="J62" s="31"/>
      <c r="K62" s="31"/>
      <c r="L62" s="31"/>
      <c r="M62" s="31"/>
      <c r="N62" s="31"/>
    </row>
    <row r="63" spans="1:75" s="2" customFormat="1" x14ac:dyDescent="0.25">
      <c r="D63" s="30"/>
      <c r="H63" s="31"/>
      <c r="I63" s="31"/>
      <c r="J63" s="31"/>
      <c r="K63" s="31"/>
      <c r="L63" s="31"/>
      <c r="M63" s="31"/>
      <c r="N63" s="31"/>
    </row>
    <row r="64" spans="1:75" s="2" customFormat="1" x14ac:dyDescent="0.25">
      <c r="D64" s="30"/>
      <c r="H64" s="31"/>
      <c r="I64" s="31"/>
      <c r="J64" s="31"/>
      <c r="K64" s="31"/>
      <c r="L64" s="31"/>
      <c r="M64" s="31"/>
      <c r="N64" s="31"/>
    </row>
    <row r="65" spans="4:14" s="2" customFormat="1" x14ac:dyDescent="0.25">
      <c r="D65" s="30"/>
      <c r="H65" s="31"/>
      <c r="I65" s="31"/>
      <c r="J65" s="31"/>
      <c r="K65" s="31"/>
      <c r="L65" s="31"/>
      <c r="M65" s="31"/>
      <c r="N65" s="31"/>
    </row>
    <row r="66" spans="4:14" s="2" customFormat="1" x14ac:dyDescent="0.25">
      <c r="D66" s="30"/>
      <c r="H66" s="31"/>
      <c r="I66" s="31"/>
      <c r="J66" s="31"/>
      <c r="K66" s="31"/>
      <c r="L66" s="31"/>
      <c r="M66" s="31"/>
      <c r="N66" s="31"/>
    </row>
    <row r="67" spans="4:14" s="2" customFormat="1" x14ac:dyDescent="0.25">
      <c r="D67" s="30"/>
      <c r="H67" s="31"/>
      <c r="I67" s="31"/>
      <c r="J67" s="31"/>
      <c r="K67" s="31"/>
      <c r="L67" s="31"/>
      <c r="M67" s="31"/>
      <c r="N67" s="31"/>
    </row>
    <row r="68" spans="4:14" s="2" customFormat="1" x14ac:dyDescent="0.25">
      <c r="D68" s="30"/>
      <c r="H68" s="31"/>
      <c r="I68" s="31"/>
      <c r="J68" s="31"/>
      <c r="K68" s="31"/>
      <c r="L68" s="31"/>
      <c r="M68" s="31"/>
      <c r="N68" s="31"/>
    </row>
    <row r="69" spans="4:14" s="2" customFormat="1" x14ac:dyDescent="0.25">
      <c r="D69" s="30"/>
      <c r="H69" s="31"/>
      <c r="I69" s="31"/>
      <c r="J69" s="31"/>
      <c r="K69" s="31"/>
      <c r="L69" s="31"/>
      <c r="M69" s="31"/>
      <c r="N69" s="31"/>
    </row>
    <row r="70" spans="4:14" s="2" customFormat="1" x14ac:dyDescent="0.25">
      <c r="D70" s="30"/>
      <c r="H70" s="31"/>
      <c r="I70" s="31"/>
      <c r="J70" s="31"/>
      <c r="K70" s="31"/>
      <c r="L70" s="31"/>
      <c r="M70" s="31"/>
      <c r="N70" s="31"/>
    </row>
    <row r="71" spans="4:14" s="2" customFormat="1" x14ac:dyDescent="0.25">
      <c r="D71" s="30"/>
      <c r="H71" s="31"/>
      <c r="I71" s="31"/>
      <c r="J71" s="31"/>
      <c r="K71" s="31"/>
      <c r="L71" s="31"/>
      <c r="M71" s="31"/>
      <c r="N71" s="31"/>
    </row>
    <row r="72" spans="4:14" s="2" customFormat="1" x14ac:dyDescent="0.25">
      <c r="D72" s="30"/>
      <c r="H72" s="31"/>
      <c r="I72" s="31"/>
      <c r="J72" s="31"/>
      <c r="K72" s="31"/>
      <c r="L72" s="31"/>
      <c r="M72" s="31"/>
      <c r="N72" s="31"/>
    </row>
    <row r="73" spans="4:14" s="2" customFormat="1" x14ac:dyDescent="0.25">
      <c r="D73" s="30"/>
      <c r="H73" s="31"/>
      <c r="I73" s="31"/>
      <c r="J73" s="31"/>
      <c r="K73" s="31"/>
      <c r="L73" s="31"/>
      <c r="M73" s="31"/>
      <c r="N73" s="31"/>
    </row>
    <row r="74" spans="4:14" s="2" customFormat="1" x14ac:dyDescent="0.25">
      <c r="D74" s="30"/>
      <c r="H74" s="31"/>
      <c r="I74" s="31"/>
      <c r="J74" s="31"/>
      <c r="K74" s="31"/>
      <c r="L74" s="31"/>
      <c r="M74" s="31"/>
      <c r="N74" s="31"/>
    </row>
    <row r="75" spans="4:14" s="2" customFormat="1" x14ac:dyDescent="0.25">
      <c r="D75" s="30"/>
      <c r="H75" s="31"/>
      <c r="I75" s="31"/>
      <c r="J75" s="31"/>
      <c r="K75" s="31"/>
      <c r="L75" s="31"/>
      <c r="M75" s="31"/>
      <c r="N75" s="31"/>
    </row>
    <row r="76" spans="4:14" s="2" customFormat="1" x14ac:dyDescent="0.25">
      <c r="D76" s="30"/>
      <c r="H76" s="31"/>
      <c r="I76" s="31"/>
      <c r="J76" s="31"/>
      <c r="K76" s="31"/>
      <c r="L76" s="31"/>
      <c r="M76" s="31"/>
      <c r="N76" s="31"/>
    </row>
    <row r="77" spans="4:14" s="2" customFormat="1" x14ac:dyDescent="0.25">
      <c r="D77" s="30"/>
      <c r="H77" s="31"/>
      <c r="I77" s="31"/>
      <c r="J77" s="31"/>
      <c r="K77" s="31"/>
      <c r="L77" s="31"/>
      <c r="M77" s="31"/>
      <c r="N77" s="31"/>
    </row>
    <row r="78" spans="4:14" s="2" customFormat="1" x14ac:dyDescent="0.25">
      <c r="D78" s="30"/>
      <c r="H78" s="31"/>
      <c r="I78" s="31"/>
      <c r="J78" s="31"/>
      <c r="K78" s="31"/>
      <c r="L78" s="31"/>
      <c r="M78" s="31"/>
      <c r="N78" s="31"/>
    </row>
    <row r="79" spans="4:14" s="2" customFormat="1" x14ac:dyDescent="0.25">
      <c r="D79" s="30"/>
      <c r="H79" s="31"/>
      <c r="I79" s="31"/>
      <c r="J79" s="31"/>
      <c r="K79" s="31"/>
      <c r="L79" s="31"/>
      <c r="M79" s="31"/>
      <c r="N79" s="31"/>
    </row>
    <row r="80" spans="4:14" s="2" customFormat="1" x14ac:dyDescent="0.25">
      <c r="D80" s="30"/>
      <c r="H80" s="31"/>
      <c r="I80" s="31"/>
      <c r="J80" s="31"/>
      <c r="K80" s="31"/>
      <c r="L80" s="31"/>
      <c r="M80" s="31"/>
      <c r="N80" s="31"/>
    </row>
    <row r="81" spans="4:14" s="2" customFormat="1" x14ac:dyDescent="0.25">
      <c r="D81" s="30"/>
      <c r="H81" s="31"/>
      <c r="I81" s="31"/>
      <c r="J81" s="31"/>
      <c r="K81" s="31"/>
      <c r="L81" s="31"/>
      <c r="M81" s="31"/>
      <c r="N81" s="31"/>
    </row>
    <row r="82" spans="4:14" s="2" customFormat="1" x14ac:dyDescent="0.25">
      <c r="D82" s="30"/>
      <c r="H82" s="31"/>
      <c r="I82" s="31"/>
      <c r="J82" s="31"/>
      <c r="K82" s="31"/>
      <c r="L82" s="31"/>
      <c r="M82" s="31"/>
      <c r="N82" s="31"/>
    </row>
    <row r="83" spans="4:14" s="2" customFormat="1" x14ac:dyDescent="0.25">
      <c r="D83" s="30"/>
      <c r="H83" s="31"/>
      <c r="I83" s="31"/>
      <c r="J83" s="31"/>
      <c r="K83" s="31"/>
      <c r="L83" s="31"/>
      <c r="M83" s="31"/>
      <c r="N83" s="31"/>
    </row>
    <row r="84" spans="4:14" s="2" customFormat="1" x14ac:dyDescent="0.25">
      <c r="D84" s="30"/>
      <c r="H84" s="31"/>
      <c r="I84" s="31"/>
      <c r="J84" s="31"/>
      <c r="K84" s="31"/>
      <c r="L84" s="31"/>
      <c r="M84" s="31"/>
      <c r="N84" s="31"/>
    </row>
    <row r="85" spans="4:14" s="2" customFormat="1" x14ac:dyDescent="0.25">
      <c r="D85" s="30"/>
      <c r="H85" s="31"/>
      <c r="I85" s="31"/>
      <c r="J85" s="31"/>
      <c r="K85" s="31"/>
      <c r="L85" s="31"/>
      <c r="M85" s="31"/>
      <c r="N85" s="31"/>
    </row>
    <row r="86" spans="4:14" s="2" customFormat="1" x14ac:dyDescent="0.25">
      <c r="D86" s="30"/>
      <c r="H86" s="31"/>
      <c r="I86" s="31"/>
      <c r="J86" s="31"/>
      <c r="K86" s="31"/>
      <c r="L86" s="31"/>
      <c r="M86" s="31"/>
      <c r="N86" s="31"/>
    </row>
    <row r="87" spans="4:14" s="2" customFormat="1" x14ac:dyDescent="0.25">
      <c r="D87" s="30"/>
      <c r="H87" s="31"/>
      <c r="I87" s="31"/>
      <c r="J87" s="31"/>
      <c r="K87" s="31"/>
      <c r="L87" s="31"/>
      <c r="M87" s="31"/>
      <c r="N87" s="31"/>
    </row>
    <row r="88" spans="4:14" s="2" customFormat="1" x14ac:dyDescent="0.25">
      <c r="D88" s="30"/>
      <c r="H88" s="31"/>
      <c r="I88" s="31"/>
      <c r="J88" s="31"/>
      <c r="K88" s="31"/>
      <c r="L88" s="31"/>
      <c r="M88" s="31"/>
      <c r="N88" s="31"/>
    </row>
    <row r="89" spans="4:14" s="2" customFormat="1" x14ac:dyDescent="0.25">
      <c r="D89" s="30"/>
      <c r="H89" s="31"/>
      <c r="I89" s="31"/>
      <c r="J89" s="31"/>
      <c r="K89" s="31"/>
      <c r="L89" s="31"/>
      <c r="M89" s="31"/>
      <c r="N89" s="31"/>
    </row>
    <row r="90" spans="4:14" s="2" customFormat="1" x14ac:dyDescent="0.25">
      <c r="D90" s="30"/>
      <c r="H90" s="31"/>
      <c r="I90" s="31"/>
      <c r="J90" s="31"/>
      <c r="K90" s="31"/>
      <c r="L90" s="31"/>
      <c r="M90" s="31"/>
      <c r="N90" s="31"/>
    </row>
    <row r="91" spans="4:14" s="2" customFormat="1" x14ac:dyDescent="0.25">
      <c r="D91" s="30"/>
      <c r="H91" s="31"/>
      <c r="I91" s="31"/>
      <c r="J91" s="31"/>
      <c r="K91" s="31"/>
      <c r="L91" s="31"/>
      <c r="M91" s="31"/>
      <c r="N91" s="31"/>
    </row>
    <row r="92" spans="4:14" s="2" customFormat="1" x14ac:dyDescent="0.25">
      <c r="D92" s="30"/>
      <c r="H92" s="31"/>
      <c r="I92" s="31"/>
      <c r="J92" s="31"/>
      <c r="K92" s="31"/>
      <c r="L92" s="31"/>
      <c r="M92" s="31"/>
      <c r="N92" s="31"/>
    </row>
    <row r="93" spans="4:14" s="2" customFormat="1" x14ac:dyDescent="0.25">
      <c r="D93" s="30"/>
      <c r="H93" s="31"/>
      <c r="I93" s="31"/>
      <c r="J93" s="31"/>
      <c r="K93" s="31"/>
      <c r="L93" s="31"/>
      <c r="M93" s="31"/>
      <c r="N93" s="31"/>
    </row>
    <row r="94" spans="4:14" s="2" customFormat="1" x14ac:dyDescent="0.25">
      <c r="D94" s="30"/>
      <c r="H94" s="31"/>
      <c r="I94" s="31"/>
      <c r="J94" s="31"/>
      <c r="K94" s="31"/>
      <c r="L94" s="31"/>
      <c r="M94" s="31"/>
      <c r="N94" s="31"/>
    </row>
    <row r="95" spans="4:14" s="2" customFormat="1" x14ac:dyDescent="0.25">
      <c r="D95" s="30"/>
      <c r="H95" s="31"/>
      <c r="I95" s="31"/>
      <c r="J95" s="31"/>
      <c r="K95" s="31"/>
      <c r="L95" s="31"/>
      <c r="M95" s="31"/>
      <c r="N95" s="31"/>
    </row>
    <row r="96" spans="4:14" s="2" customFormat="1" x14ac:dyDescent="0.25">
      <c r="D96" s="30"/>
      <c r="H96" s="31"/>
      <c r="I96" s="31"/>
      <c r="J96" s="31"/>
      <c r="K96" s="31"/>
      <c r="L96" s="31"/>
      <c r="M96" s="31"/>
      <c r="N96" s="31"/>
    </row>
    <row r="97" spans="4:14" s="2" customFormat="1" x14ac:dyDescent="0.25">
      <c r="D97" s="30"/>
      <c r="H97" s="31"/>
      <c r="I97" s="31"/>
      <c r="J97" s="31"/>
      <c r="K97" s="31"/>
      <c r="L97" s="31"/>
      <c r="M97" s="31"/>
      <c r="N97" s="31"/>
    </row>
    <row r="98" spans="4:14" s="2" customFormat="1" x14ac:dyDescent="0.25">
      <c r="D98" s="30"/>
      <c r="H98" s="31"/>
      <c r="I98" s="31"/>
      <c r="J98" s="31"/>
      <c r="K98" s="31"/>
      <c r="L98" s="31"/>
      <c r="M98" s="31"/>
      <c r="N98" s="31"/>
    </row>
  </sheetData>
  <mergeCells count="53">
    <mergeCell ref="A45:B49"/>
    <mergeCell ref="C18:C19"/>
    <mergeCell ref="B20:B24"/>
    <mergeCell ref="C20:C22"/>
    <mergeCell ref="C23:C24"/>
    <mergeCell ref="A25:A26"/>
    <mergeCell ref="A28:A35"/>
    <mergeCell ref="B28:B32"/>
    <mergeCell ref="C28:C30"/>
    <mergeCell ref="C31:C32"/>
    <mergeCell ref="B33:B35"/>
    <mergeCell ref="C33:C35"/>
    <mergeCell ref="A36:A37"/>
    <mergeCell ref="A40:A42"/>
    <mergeCell ref="B40:B42"/>
    <mergeCell ref="C40:C42"/>
    <mergeCell ref="BQ5:BS5"/>
    <mergeCell ref="BW5:BW8"/>
    <mergeCell ref="A9:A24"/>
    <mergeCell ref="B9:B10"/>
    <mergeCell ref="C9:C10"/>
    <mergeCell ref="B11:B14"/>
    <mergeCell ref="C11:C12"/>
    <mergeCell ref="C13:C14"/>
    <mergeCell ref="B15:B19"/>
    <mergeCell ref="C15:C17"/>
    <mergeCell ref="BB5:BD5"/>
    <mergeCell ref="BE5:BG5"/>
    <mergeCell ref="BH5:BJ5"/>
    <mergeCell ref="BK5:BM5"/>
    <mergeCell ref="C5:C7"/>
    <mergeCell ref="D5:D7"/>
    <mergeCell ref="A5:A7"/>
    <mergeCell ref="B5:B7"/>
    <mergeCell ref="A1:BA1"/>
    <mergeCell ref="AY5:BA5"/>
    <mergeCell ref="AA5:AC5"/>
    <mergeCell ref="AD5:AF5"/>
    <mergeCell ref="AG5:AI5"/>
    <mergeCell ref="AJ5:AL5"/>
    <mergeCell ref="AM5:AO5"/>
    <mergeCell ref="AP5:AR5"/>
    <mergeCell ref="AS5:AU5"/>
    <mergeCell ref="AV5:AX5"/>
    <mergeCell ref="X5:Z5"/>
    <mergeCell ref="R5:T5"/>
    <mergeCell ref="BN5:BP5"/>
    <mergeCell ref="U5:W5"/>
    <mergeCell ref="E5:E7"/>
    <mergeCell ref="F5:H5"/>
    <mergeCell ref="I5:K5"/>
    <mergeCell ref="L5:N5"/>
    <mergeCell ref="O5:Q5"/>
  </mergeCells>
  <pageMargins left="0" right="0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X372"/>
  <sheetViews>
    <sheetView tabSelected="1" zoomScale="80" zoomScaleNormal="80" workbookViewId="0">
      <selection activeCell="D85" sqref="D85"/>
    </sheetView>
  </sheetViews>
  <sheetFormatPr defaultRowHeight="11.25" x14ac:dyDescent="0.25"/>
  <cols>
    <col min="1" max="1" width="5.28515625" style="32" customWidth="1"/>
    <col min="2" max="2" width="26" style="43" customWidth="1"/>
    <col min="3" max="3" width="16.42578125" style="43" customWidth="1"/>
    <col min="4" max="4" width="14.28515625" style="32" customWidth="1"/>
    <col min="5" max="6" width="15.7109375" style="1" hidden="1" customWidth="1"/>
    <col min="7" max="13" width="15.7109375" style="4" hidden="1" customWidth="1"/>
    <col min="14" max="15" width="15.7109375" style="1" hidden="1" customWidth="1"/>
    <col min="16" max="16" width="15.7109375" style="4" hidden="1" customWidth="1"/>
    <col min="17" max="18" width="15.7109375" style="1" hidden="1" customWidth="1"/>
    <col min="19" max="19" width="15.7109375" style="4" hidden="1" customWidth="1"/>
    <col min="20" max="21" width="15.7109375" style="1" hidden="1" customWidth="1"/>
    <col min="22" max="22" width="15.7109375" style="4" hidden="1" customWidth="1"/>
    <col min="23" max="24" width="15.7109375" style="1" hidden="1" customWidth="1"/>
    <col min="25" max="25" width="15.7109375" style="4" hidden="1" customWidth="1"/>
    <col min="26" max="27" width="15.7109375" style="1" hidden="1" customWidth="1"/>
    <col min="28" max="28" width="15.7109375" style="4" hidden="1" customWidth="1"/>
    <col min="29" max="30" width="15.7109375" style="1" hidden="1" customWidth="1"/>
    <col min="31" max="40" width="15.7109375" style="4" hidden="1" customWidth="1"/>
    <col min="41" max="42" width="13.28515625" style="4" customWidth="1"/>
    <col min="43" max="43" width="10.7109375" style="4" customWidth="1"/>
    <col min="44" max="44" width="13" style="4" customWidth="1"/>
    <col min="45" max="45" width="12.7109375" style="4" customWidth="1"/>
    <col min="46" max="46" width="10.7109375" style="4" customWidth="1"/>
    <col min="47" max="47" width="12.85546875" style="4" customWidth="1"/>
    <col min="48" max="48" width="13.28515625" style="4" customWidth="1"/>
    <col min="49" max="49" width="10.7109375" style="4" customWidth="1"/>
    <col min="50" max="51" width="12.7109375" style="4" customWidth="1"/>
    <col min="52" max="52" width="10.7109375" style="4" customWidth="1"/>
    <col min="53" max="53" width="12.5703125" style="4" hidden="1" customWidth="1"/>
    <col min="54" max="54" width="12.7109375" style="4" hidden="1" customWidth="1"/>
    <col min="55" max="55" width="10.7109375" style="4" hidden="1" customWidth="1"/>
    <col min="56" max="64" width="15.7109375" style="4" hidden="1" customWidth="1"/>
    <col min="65" max="66" width="15.7109375" style="1" hidden="1" customWidth="1"/>
    <col min="67" max="67" width="15.7109375" style="4" hidden="1" customWidth="1"/>
    <col min="68" max="69" width="15.7109375" style="1" hidden="1" customWidth="1"/>
    <col min="70" max="70" width="15.7109375" style="4" hidden="1" customWidth="1"/>
    <col min="71" max="72" width="2.7109375" style="1" hidden="1" customWidth="1"/>
    <col min="73" max="73" width="2.7109375" style="13" customWidth="1"/>
    <col min="74" max="74" width="24.5703125" style="13" hidden="1" customWidth="1"/>
    <col min="75" max="76" width="9.140625" style="13"/>
    <col min="77" max="239" width="9.140625" style="1"/>
    <col min="240" max="241" width="0" style="1" hidden="1" customWidth="1"/>
    <col min="242" max="242" width="2.7109375" style="1" customWidth="1"/>
    <col min="243" max="243" width="6.7109375" style="1" customWidth="1"/>
    <col min="244" max="244" width="21.7109375" style="1" customWidth="1"/>
    <col min="245" max="246" width="0" style="1" hidden="1" customWidth="1"/>
    <col min="247" max="248" width="14.7109375" style="1" customWidth="1"/>
    <col min="249" max="272" width="0" style="1" hidden="1" customWidth="1"/>
    <col min="273" max="293" width="15.7109375" style="1" customWidth="1"/>
    <col min="294" max="296" width="0" style="1" hidden="1" customWidth="1"/>
    <col min="297" max="299" width="15.7109375" style="1" customWidth="1"/>
    <col min="300" max="302" width="0" style="1" hidden="1" customWidth="1"/>
    <col min="303" max="305" width="15.7109375" style="1" customWidth="1"/>
    <col min="306" max="308" width="0" style="1" hidden="1" customWidth="1"/>
    <col min="309" max="311" width="15.7109375" style="1" customWidth="1"/>
    <col min="312" max="328" width="0" style="1" hidden="1" customWidth="1"/>
    <col min="329" max="329" width="2.7109375" style="1" customWidth="1"/>
    <col min="330" max="330" width="24.5703125" style="1" customWidth="1"/>
    <col min="331" max="495" width="9.140625" style="1"/>
    <col min="496" max="497" width="0" style="1" hidden="1" customWidth="1"/>
    <col min="498" max="498" width="2.7109375" style="1" customWidth="1"/>
    <col min="499" max="499" width="6.7109375" style="1" customWidth="1"/>
    <col min="500" max="500" width="21.7109375" style="1" customWidth="1"/>
    <col min="501" max="502" width="0" style="1" hidden="1" customWidth="1"/>
    <col min="503" max="504" width="14.7109375" style="1" customWidth="1"/>
    <col min="505" max="528" width="0" style="1" hidden="1" customWidth="1"/>
    <col min="529" max="549" width="15.7109375" style="1" customWidth="1"/>
    <col min="550" max="552" width="0" style="1" hidden="1" customWidth="1"/>
    <col min="553" max="555" width="15.7109375" style="1" customWidth="1"/>
    <col min="556" max="558" width="0" style="1" hidden="1" customWidth="1"/>
    <col min="559" max="561" width="15.7109375" style="1" customWidth="1"/>
    <col min="562" max="564" width="0" style="1" hidden="1" customWidth="1"/>
    <col min="565" max="567" width="15.7109375" style="1" customWidth="1"/>
    <col min="568" max="584" width="0" style="1" hidden="1" customWidth="1"/>
    <col min="585" max="585" width="2.7109375" style="1" customWidth="1"/>
    <col min="586" max="586" width="24.5703125" style="1" customWidth="1"/>
    <col min="587" max="751" width="9.140625" style="1"/>
    <col min="752" max="753" width="0" style="1" hidden="1" customWidth="1"/>
    <col min="754" max="754" width="2.7109375" style="1" customWidth="1"/>
    <col min="755" max="755" width="6.7109375" style="1" customWidth="1"/>
    <col min="756" max="756" width="21.7109375" style="1" customWidth="1"/>
    <col min="757" max="758" width="0" style="1" hidden="1" customWidth="1"/>
    <col min="759" max="760" width="14.7109375" style="1" customWidth="1"/>
    <col min="761" max="784" width="0" style="1" hidden="1" customWidth="1"/>
    <col min="785" max="805" width="15.7109375" style="1" customWidth="1"/>
    <col min="806" max="808" width="0" style="1" hidden="1" customWidth="1"/>
    <col min="809" max="811" width="15.7109375" style="1" customWidth="1"/>
    <col min="812" max="814" width="0" style="1" hidden="1" customWidth="1"/>
    <col min="815" max="817" width="15.7109375" style="1" customWidth="1"/>
    <col min="818" max="820" width="0" style="1" hidden="1" customWidth="1"/>
    <col min="821" max="823" width="15.7109375" style="1" customWidth="1"/>
    <col min="824" max="840" width="0" style="1" hidden="1" customWidth="1"/>
    <col min="841" max="841" width="2.7109375" style="1" customWidth="1"/>
    <col min="842" max="842" width="24.5703125" style="1" customWidth="1"/>
    <col min="843" max="1007" width="9.140625" style="1"/>
    <col min="1008" max="1009" width="0" style="1" hidden="1" customWidth="1"/>
    <col min="1010" max="1010" width="2.7109375" style="1" customWidth="1"/>
    <col min="1011" max="1011" width="6.7109375" style="1" customWidth="1"/>
    <col min="1012" max="1012" width="21.7109375" style="1" customWidth="1"/>
    <col min="1013" max="1014" width="0" style="1" hidden="1" customWidth="1"/>
    <col min="1015" max="1016" width="14.7109375" style="1" customWidth="1"/>
    <col min="1017" max="1040" width="0" style="1" hidden="1" customWidth="1"/>
    <col min="1041" max="1061" width="15.7109375" style="1" customWidth="1"/>
    <col min="1062" max="1064" width="0" style="1" hidden="1" customWidth="1"/>
    <col min="1065" max="1067" width="15.7109375" style="1" customWidth="1"/>
    <col min="1068" max="1070" width="0" style="1" hidden="1" customWidth="1"/>
    <col min="1071" max="1073" width="15.7109375" style="1" customWidth="1"/>
    <col min="1074" max="1076" width="0" style="1" hidden="1" customWidth="1"/>
    <col min="1077" max="1079" width="15.7109375" style="1" customWidth="1"/>
    <col min="1080" max="1096" width="0" style="1" hidden="1" customWidth="1"/>
    <col min="1097" max="1097" width="2.7109375" style="1" customWidth="1"/>
    <col min="1098" max="1098" width="24.5703125" style="1" customWidth="1"/>
    <col min="1099" max="1263" width="9.140625" style="1"/>
    <col min="1264" max="1265" width="0" style="1" hidden="1" customWidth="1"/>
    <col min="1266" max="1266" width="2.7109375" style="1" customWidth="1"/>
    <col min="1267" max="1267" width="6.7109375" style="1" customWidth="1"/>
    <col min="1268" max="1268" width="21.7109375" style="1" customWidth="1"/>
    <col min="1269" max="1270" width="0" style="1" hidden="1" customWidth="1"/>
    <col min="1271" max="1272" width="14.7109375" style="1" customWidth="1"/>
    <col min="1273" max="1296" width="0" style="1" hidden="1" customWidth="1"/>
    <col min="1297" max="1317" width="15.7109375" style="1" customWidth="1"/>
    <col min="1318" max="1320" width="0" style="1" hidden="1" customWidth="1"/>
    <col min="1321" max="1323" width="15.7109375" style="1" customWidth="1"/>
    <col min="1324" max="1326" width="0" style="1" hidden="1" customWidth="1"/>
    <col min="1327" max="1329" width="15.7109375" style="1" customWidth="1"/>
    <col min="1330" max="1332" width="0" style="1" hidden="1" customWidth="1"/>
    <col min="1333" max="1335" width="15.7109375" style="1" customWidth="1"/>
    <col min="1336" max="1352" width="0" style="1" hidden="1" customWidth="1"/>
    <col min="1353" max="1353" width="2.7109375" style="1" customWidth="1"/>
    <col min="1354" max="1354" width="24.5703125" style="1" customWidth="1"/>
    <col min="1355" max="1519" width="9.140625" style="1"/>
    <col min="1520" max="1521" width="0" style="1" hidden="1" customWidth="1"/>
    <col min="1522" max="1522" width="2.7109375" style="1" customWidth="1"/>
    <col min="1523" max="1523" width="6.7109375" style="1" customWidth="1"/>
    <col min="1524" max="1524" width="21.7109375" style="1" customWidth="1"/>
    <col min="1525" max="1526" width="0" style="1" hidden="1" customWidth="1"/>
    <col min="1527" max="1528" width="14.7109375" style="1" customWidth="1"/>
    <col min="1529" max="1552" width="0" style="1" hidden="1" customWidth="1"/>
    <col min="1553" max="1573" width="15.7109375" style="1" customWidth="1"/>
    <col min="1574" max="1576" width="0" style="1" hidden="1" customWidth="1"/>
    <col min="1577" max="1579" width="15.7109375" style="1" customWidth="1"/>
    <col min="1580" max="1582" width="0" style="1" hidden="1" customWidth="1"/>
    <col min="1583" max="1585" width="15.7109375" style="1" customWidth="1"/>
    <col min="1586" max="1588" width="0" style="1" hidden="1" customWidth="1"/>
    <col min="1589" max="1591" width="15.7109375" style="1" customWidth="1"/>
    <col min="1592" max="1608" width="0" style="1" hidden="1" customWidth="1"/>
    <col min="1609" max="1609" width="2.7109375" style="1" customWidth="1"/>
    <col min="1610" max="1610" width="24.5703125" style="1" customWidth="1"/>
    <col min="1611" max="1775" width="9.140625" style="1"/>
    <col min="1776" max="1777" width="0" style="1" hidden="1" customWidth="1"/>
    <col min="1778" max="1778" width="2.7109375" style="1" customWidth="1"/>
    <col min="1779" max="1779" width="6.7109375" style="1" customWidth="1"/>
    <col min="1780" max="1780" width="21.7109375" style="1" customWidth="1"/>
    <col min="1781" max="1782" width="0" style="1" hidden="1" customWidth="1"/>
    <col min="1783" max="1784" width="14.7109375" style="1" customWidth="1"/>
    <col min="1785" max="1808" width="0" style="1" hidden="1" customWidth="1"/>
    <col min="1809" max="1829" width="15.7109375" style="1" customWidth="1"/>
    <col min="1830" max="1832" width="0" style="1" hidden="1" customWidth="1"/>
    <col min="1833" max="1835" width="15.7109375" style="1" customWidth="1"/>
    <col min="1836" max="1838" width="0" style="1" hidden="1" customWidth="1"/>
    <col min="1839" max="1841" width="15.7109375" style="1" customWidth="1"/>
    <col min="1842" max="1844" width="0" style="1" hidden="1" customWidth="1"/>
    <col min="1845" max="1847" width="15.7109375" style="1" customWidth="1"/>
    <col min="1848" max="1864" width="0" style="1" hidden="1" customWidth="1"/>
    <col min="1865" max="1865" width="2.7109375" style="1" customWidth="1"/>
    <col min="1866" max="1866" width="24.5703125" style="1" customWidth="1"/>
    <col min="1867" max="2031" width="9.140625" style="1"/>
    <col min="2032" max="2033" width="0" style="1" hidden="1" customWidth="1"/>
    <col min="2034" max="2034" width="2.7109375" style="1" customWidth="1"/>
    <col min="2035" max="2035" width="6.7109375" style="1" customWidth="1"/>
    <col min="2036" max="2036" width="21.7109375" style="1" customWidth="1"/>
    <col min="2037" max="2038" width="0" style="1" hidden="1" customWidth="1"/>
    <col min="2039" max="2040" width="14.7109375" style="1" customWidth="1"/>
    <col min="2041" max="2064" width="0" style="1" hidden="1" customWidth="1"/>
    <col min="2065" max="2085" width="15.7109375" style="1" customWidth="1"/>
    <col min="2086" max="2088" width="0" style="1" hidden="1" customWidth="1"/>
    <col min="2089" max="2091" width="15.7109375" style="1" customWidth="1"/>
    <col min="2092" max="2094" width="0" style="1" hidden="1" customWidth="1"/>
    <col min="2095" max="2097" width="15.7109375" style="1" customWidth="1"/>
    <col min="2098" max="2100" width="0" style="1" hidden="1" customWidth="1"/>
    <col min="2101" max="2103" width="15.7109375" style="1" customWidth="1"/>
    <col min="2104" max="2120" width="0" style="1" hidden="1" customWidth="1"/>
    <col min="2121" max="2121" width="2.7109375" style="1" customWidth="1"/>
    <col min="2122" max="2122" width="24.5703125" style="1" customWidth="1"/>
    <col min="2123" max="2287" width="9.140625" style="1"/>
    <col min="2288" max="2289" width="0" style="1" hidden="1" customWidth="1"/>
    <col min="2290" max="2290" width="2.7109375" style="1" customWidth="1"/>
    <col min="2291" max="2291" width="6.7109375" style="1" customWidth="1"/>
    <col min="2292" max="2292" width="21.7109375" style="1" customWidth="1"/>
    <col min="2293" max="2294" width="0" style="1" hidden="1" customWidth="1"/>
    <col min="2295" max="2296" width="14.7109375" style="1" customWidth="1"/>
    <col min="2297" max="2320" width="0" style="1" hidden="1" customWidth="1"/>
    <col min="2321" max="2341" width="15.7109375" style="1" customWidth="1"/>
    <col min="2342" max="2344" width="0" style="1" hidden="1" customWidth="1"/>
    <col min="2345" max="2347" width="15.7109375" style="1" customWidth="1"/>
    <col min="2348" max="2350" width="0" style="1" hidden="1" customWidth="1"/>
    <col min="2351" max="2353" width="15.7109375" style="1" customWidth="1"/>
    <col min="2354" max="2356" width="0" style="1" hidden="1" customWidth="1"/>
    <col min="2357" max="2359" width="15.7109375" style="1" customWidth="1"/>
    <col min="2360" max="2376" width="0" style="1" hidden="1" customWidth="1"/>
    <col min="2377" max="2377" width="2.7109375" style="1" customWidth="1"/>
    <col min="2378" max="2378" width="24.5703125" style="1" customWidth="1"/>
    <col min="2379" max="2543" width="9.140625" style="1"/>
    <col min="2544" max="2545" width="0" style="1" hidden="1" customWidth="1"/>
    <col min="2546" max="2546" width="2.7109375" style="1" customWidth="1"/>
    <col min="2547" max="2547" width="6.7109375" style="1" customWidth="1"/>
    <col min="2548" max="2548" width="21.7109375" style="1" customWidth="1"/>
    <col min="2549" max="2550" width="0" style="1" hidden="1" customWidth="1"/>
    <col min="2551" max="2552" width="14.7109375" style="1" customWidth="1"/>
    <col min="2553" max="2576" width="0" style="1" hidden="1" customWidth="1"/>
    <col min="2577" max="2597" width="15.7109375" style="1" customWidth="1"/>
    <col min="2598" max="2600" width="0" style="1" hidden="1" customWidth="1"/>
    <col min="2601" max="2603" width="15.7109375" style="1" customWidth="1"/>
    <col min="2604" max="2606" width="0" style="1" hidden="1" customWidth="1"/>
    <col min="2607" max="2609" width="15.7109375" style="1" customWidth="1"/>
    <col min="2610" max="2612" width="0" style="1" hidden="1" customWidth="1"/>
    <col min="2613" max="2615" width="15.7109375" style="1" customWidth="1"/>
    <col min="2616" max="2632" width="0" style="1" hidden="1" customWidth="1"/>
    <col min="2633" max="2633" width="2.7109375" style="1" customWidth="1"/>
    <col min="2634" max="2634" width="24.5703125" style="1" customWidth="1"/>
    <col min="2635" max="2799" width="9.140625" style="1"/>
    <col min="2800" max="2801" width="0" style="1" hidden="1" customWidth="1"/>
    <col min="2802" max="2802" width="2.7109375" style="1" customWidth="1"/>
    <col min="2803" max="2803" width="6.7109375" style="1" customWidth="1"/>
    <col min="2804" max="2804" width="21.7109375" style="1" customWidth="1"/>
    <col min="2805" max="2806" width="0" style="1" hidden="1" customWidth="1"/>
    <col min="2807" max="2808" width="14.7109375" style="1" customWidth="1"/>
    <col min="2809" max="2832" width="0" style="1" hidden="1" customWidth="1"/>
    <col min="2833" max="2853" width="15.7109375" style="1" customWidth="1"/>
    <col min="2854" max="2856" width="0" style="1" hidden="1" customWidth="1"/>
    <col min="2857" max="2859" width="15.7109375" style="1" customWidth="1"/>
    <col min="2860" max="2862" width="0" style="1" hidden="1" customWidth="1"/>
    <col min="2863" max="2865" width="15.7109375" style="1" customWidth="1"/>
    <col min="2866" max="2868" width="0" style="1" hidden="1" customWidth="1"/>
    <col min="2869" max="2871" width="15.7109375" style="1" customWidth="1"/>
    <col min="2872" max="2888" width="0" style="1" hidden="1" customWidth="1"/>
    <col min="2889" max="2889" width="2.7109375" style="1" customWidth="1"/>
    <col min="2890" max="2890" width="24.5703125" style="1" customWidth="1"/>
    <col min="2891" max="3055" width="9.140625" style="1"/>
    <col min="3056" max="3057" width="0" style="1" hidden="1" customWidth="1"/>
    <col min="3058" max="3058" width="2.7109375" style="1" customWidth="1"/>
    <col min="3059" max="3059" width="6.7109375" style="1" customWidth="1"/>
    <col min="3060" max="3060" width="21.7109375" style="1" customWidth="1"/>
    <col min="3061" max="3062" width="0" style="1" hidden="1" customWidth="1"/>
    <col min="3063" max="3064" width="14.7109375" style="1" customWidth="1"/>
    <col min="3065" max="3088" width="0" style="1" hidden="1" customWidth="1"/>
    <col min="3089" max="3109" width="15.7109375" style="1" customWidth="1"/>
    <col min="3110" max="3112" width="0" style="1" hidden="1" customWidth="1"/>
    <col min="3113" max="3115" width="15.7109375" style="1" customWidth="1"/>
    <col min="3116" max="3118" width="0" style="1" hidden="1" customWidth="1"/>
    <col min="3119" max="3121" width="15.7109375" style="1" customWidth="1"/>
    <col min="3122" max="3124" width="0" style="1" hidden="1" customWidth="1"/>
    <col min="3125" max="3127" width="15.7109375" style="1" customWidth="1"/>
    <col min="3128" max="3144" width="0" style="1" hidden="1" customWidth="1"/>
    <col min="3145" max="3145" width="2.7109375" style="1" customWidth="1"/>
    <col min="3146" max="3146" width="24.5703125" style="1" customWidth="1"/>
    <col min="3147" max="3311" width="9.140625" style="1"/>
    <col min="3312" max="3313" width="0" style="1" hidden="1" customWidth="1"/>
    <col min="3314" max="3314" width="2.7109375" style="1" customWidth="1"/>
    <col min="3315" max="3315" width="6.7109375" style="1" customWidth="1"/>
    <col min="3316" max="3316" width="21.7109375" style="1" customWidth="1"/>
    <col min="3317" max="3318" width="0" style="1" hidden="1" customWidth="1"/>
    <col min="3319" max="3320" width="14.7109375" style="1" customWidth="1"/>
    <col min="3321" max="3344" width="0" style="1" hidden="1" customWidth="1"/>
    <col min="3345" max="3365" width="15.7109375" style="1" customWidth="1"/>
    <col min="3366" max="3368" width="0" style="1" hidden="1" customWidth="1"/>
    <col min="3369" max="3371" width="15.7109375" style="1" customWidth="1"/>
    <col min="3372" max="3374" width="0" style="1" hidden="1" customWidth="1"/>
    <col min="3375" max="3377" width="15.7109375" style="1" customWidth="1"/>
    <col min="3378" max="3380" width="0" style="1" hidden="1" customWidth="1"/>
    <col min="3381" max="3383" width="15.7109375" style="1" customWidth="1"/>
    <col min="3384" max="3400" width="0" style="1" hidden="1" customWidth="1"/>
    <col min="3401" max="3401" width="2.7109375" style="1" customWidth="1"/>
    <col min="3402" max="3402" width="24.5703125" style="1" customWidth="1"/>
    <col min="3403" max="3567" width="9.140625" style="1"/>
    <col min="3568" max="3569" width="0" style="1" hidden="1" customWidth="1"/>
    <col min="3570" max="3570" width="2.7109375" style="1" customWidth="1"/>
    <col min="3571" max="3571" width="6.7109375" style="1" customWidth="1"/>
    <col min="3572" max="3572" width="21.7109375" style="1" customWidth="1"/>
    <col min="3573" max="3574" width="0" style="1" hidden="1" customWidth="1"/>
    <col min="3575" max="3576" width="14.7109375" style="1" customWidth="1"/>
    <col min="3577" max="3600" width="0" style="1" hidden="1" customWidth="1"/>
    <col min="3601" max="3621" width="15.7109375" style="1" customWidth="1"/>
    <col min="3622" max="3624" width="0" style="1" hidden="1" customWidth="1"/>
    <col min="3625" max="3627" width="15.7109375" style="1" customWidth="1"/>
    <col min="3628" max="3630" width="0" style="1" hidden="1" customWidth="1"/>
    <col min="3631" max="3633" width="15.7109375" style="1" customWidth="1"/>
    <col min="3634" max="3636" width="0" style="1" hidden="1" customWidth="1"/>
    <col min="3637" max="3639" width="15.7109375" style="1" customWidth="1"/>
    <col min="3640" max="3656" width="0" style="1" hidden="1" customWidth="1"/>
    <col min="3657" max="3657" width="2.7109375" style="1" customWidth="1"/>
    <col min="3658" max="3658" width="24.5703125" style="1" customWidth="1"/>
    <col min="3659" max="3823" width="9.140625" style="1"/>
    <col min="3824" max="3825" width="0" style="1" hidden="1" customWidth="1"/>
    <col min="3826" max="3826" width="2.7109375" style="1" customWidth="1"/>
    <col min="3827" max="3827" width="6.7109375" style="1" customWidth="1"/>
    <col min="3828" max="3828" width="21.7109375" style="1" customWidth="1"/>
    <col min="3829" max="3830" width="0" style="1" hidden="1" customWidth="1"/>
    <col min="3831" max="3832" width="14.7109375" style="1" customWidth="1"/>
    <col min="3833" max="3856" width="0" style="1" hidden="1" customWidth="1"/>
    <col min="3857" max="3877" width="15.7109375" style="1" customWidth="1"/>
    <col min="3878" max="3880" width="0" style="1" hidden="1" customWidth="1"/>
    <col min="3881" max="3883" width="15.7109375" style="1" customWidth="1"/>
    <col min="3884" max="3886" width="0" style="1" hidden="1" customWidth="1"/>
    <col min="3887" max="3889" width="15.7109375" style="1" customWidth="1"/>
    <col min="3890" max="3892" width="0" style="1" hidden="1" customWidth="1"/>
    <col min="3893" max="3895" width="15.7109375" style="1" customWidth="1"/>
    <col min="3896" max="3912" width="0" style="1" hidden="1" customWidth="1"/>
    <col min="3913" max="3913" width="2.7109375" style="1" customWidth="1"/>
    <col min="3914" max="3914" width="24.5703125" style="1" customWidth="1"/>
    <col min="3915" max="4079" width="9.140625" style="1"/>
    <col min="4080" max="4081" width="0" style="1" hidden="1" customWidth="1"/>
    <col min="4082" max="4082" width="2.7109375" style="1" customWidth="1"/>
    <col min="4083" max="4083" width="6.7109375" style="1" customWidth="1"/>
    <col min="4084" max="4084" width="21.7109375" style="1" customWidth="1"/>
    <col min="4085" max="4086" width="0" style="1" hidden="1" customWidth="1"/>
    <col min="4087" max="4088" width="14.7109375" style="1" customWidth="1"/>
    <col min="4089" max="4112" width="0" style="1" hidden="1" customWidth="1"/>
    <col min="4113" max="4133" width="15.7109375" style="1" customWidth="1"/>
    <col min="4134" max="4136" width="0" style="1" hidden="1" customWidth="1"/>
    <col min="4137" max="4139" width="15.7109375" style="1" customWidth="1"/>
    <col min="4140" max="4142" width="0" style="1" hidden="1" customWidth="1"/>
    <col min="4143" max="4145" width="15.7109375" style="1" customWidth="1"/>
    <col min="4146" max="4148" width="0" style="1" hidden="1" customWidth="1"/>
    <col min="4149" max="4151" width="15.7109375" style="1" customWidth="1"/>
    <col min="4152" max="4168" width="0" style="1" hidden="1" customWidth="1"/>
    <col min="4169" max="4169" width="2.7109375" style="1" customWidth="1"/>
    <col min="4170" max="4170" width="24.5703125" style="1" customWidth="1"/>
    <col min="4171" max="4335" width="9.140625" style="1"/>
    <col min="4336" max="4337" width="0" style="1" hidden="1" customWidth="1"/>
    <col min="4338" max="4338" width="2.7109375" style="1" customWidth="1"/>
    <col min="4339" max="4339" width="6.7109375" style="1" customWidth="1"/>
    <col min="4340" max="4340" width="21.7109375" style="1" customWidth="1"/>
    <col min="4341" max="4342" width="0" style="1" hidden="1" customWidth="1"/>
    <col min="4343" max="4344" width="14.7109375" style="1" customWidth="1"/>
    <col min="4345" max="4368" width="0" style="1" hidden="1" customWidth="1"/>
    <col min="4369" max="4389" width="15.7109375" style="1" customWidth="1"/>
    <col min="4390" max="4392" width="0" style="1" hidden="1" customWidth="1"/>
    <col min="4393" max="4395" width="15.7109375" style="1" customWidth="1"/>
    <col min="4396" max="4398" width="0" style="1" hidden="1" customWidth="1"/>
    <col min="4399" max="4401" width="15.7109375" style="1" customWidth="1"/>
    <col min="4402" max="4404" width="0" style="1" hidden="1" customWidth="1"/>
    <col min="4405" max="4407" width="15.7109375" style="1" customWidth="1"/>
    <col min="4408" max="4424" width="0" style="1" hidden="1" customWidth="1"/>
    <col min="4425" max="4425" width="2.7109375" style="1" customWidth="1"/>
    <col min="4426" max="4426" width="24.5703125" style="1" customWidth="1"/>
    <col min="4427" max="4591" width="9.140625" style="1"/>
    <col min="4592" max="4593" width="0" style="1" hidden="1" customWidth="1"/>
    <col min="4594" max="4594" width="2.7109375" style="1" customWidth="1"/>
    <col min="4595" max="4595" width="6.7109375" style="1" customWidth="1"/>
    <col min="4596" max="4596" width="21.7109375" style="1" customWidth="1"/>
    <col min="4597" max="4598" width="0" style="1" hidden="1" customWidth="1"/>
    <col min="4599" max="4600" width="14.7109375" style="1" customWidth="1"/>
    <col min="4601" max="4624" width="0" style="1" hidden="1" customWidth="1"/>
    <col min="4625" max="4645" width="15.7109375" style="1" customWidth="1"/>
    <col min="4646" max="4648" width="0" style="1" hidden="1" customWidth="1"/>
    <col min="4649" max="4651" width="15.7109375" style="1" customWidth="1"/>
    <col min="4652" max="4654" width="0" style="1" hidden="1" customWidth="1"/>
    <col min="4655" max="4657" width="15.7109375" style="1" customWidth="1"/>
    <col min="4658" max="4660" width="0" style="1" hidden="1" customWidth="1"/>
    <col min="4661" max="4663" width="15.7109375" style="1" customWidth="1"/>
    <col min="4664" max="4680" width="0" style="1" hidden="1" customWidth="1"/>
    <col min="4681" max="4681" width="2.7109375" style="1" customWidth="1"/>
    <col min="4682" max="4682" width="24.5703125" style="1" customWidth="1"/>
    <col min="4683" max="4847" width="9.140625" style="1"/>
    <col min="4848" max="4849" width="0" style="1" hidden="1" customWidth="1"/>
    <col min="4850" max="4850" width="2.7109375" style="1" customWidth="1"/>
    <col min="4851" max="4851" width="6.7109375" style="1" customWidth="1"/>
    <col min="4852" max="4852" width="21.7109375" style="1" customWidth="1"/>
    <col min="4853" max="4854" width="0" style="1" hidden="1" customWidth="1"/>
    <col min="4855" max="4856" width="14.7109375" style="1" customWidth="1"/>
    <col min="4857" max="4880" width="0" style="1" hidden="1" customWidth="1"/>
    <col min="4881" max="4901" width="15.7109375" style="1" customWidth="1"/>
    <col min="4902" max="4904" width="0" style="1" hidden="1" customWidth="1"/>
    <col min="4905" max="4907" width="15.7109375" style="1" customWidth="1"/>
    <col min="4908" max="4910" width="0" style="1" hidden="1" customWidth="1"/>
    <col min="4911" max="4913" width="15.7109375" style="1" customWidth="1"/>
    <col min="4914" max="4916" width="0" style="1" hidden="1" customWidth="1"/>
    <col min="4917" max="4919" width="15.7109375" style="1" customWidth="1"/>
    <col min="4920" max="4936" width="0" style="1" hidden="1" customWidth="1"/>
    <col min="4937" max="4937" width="2.7109375" style="1" customWidth="1"/>
    <col min="4938" max="4938" width="24.5703125" style="1" customWidth="1"/>
    <col min="4939" max="5103" width="9.140625" style="1"/>
    <col min="5104" max="5105" width="0" style="1" hidden="1" customWidth="1"/>
    <col min="5106" max="5106" width="2.7109375" style="1" customWidth="1"/>
    <col min="5107" max="5107" width="6.7109375" style="1" customWidth="1"/>
    <col min="5108" max="5108" width="21.7109375" style="1" customWidth="1"/>
    <col min="5109" max="5110" width="0" style="1" hidden="1" customWidth="1"/>
    <col min="5111" max="5112" width="14.7109375" style="1" customWidth="1"/>
    <col min="5113" max="5136" width="0" style="1" hidden="1" customWidth="1"/>
    <col min="5137" max="5157" width="15.7109375" style="1" customWidth="1"/>
    <col min="5158" max="5160" width="0" style="1" hidden="1" customWidth="1"/>
    <col min="5161" max="5163" width="15.7109375" style="1" customWidth="1"/>
    <col min="5164" max="5166" width="0" style="1" hidden="1" customWidth="1"/>
    <col min="5167" max="5169" width="15.7109375" style="1" customWidth="1"/>
    <col min="5170" max="5172" width="0" style="1" hidden="1" customWidth="1"/>
    <col min="5173" max="5175" width="15.7109375" style="1" customWidth="1"/>
    <col min="5176" max="5192" width="0" style="1" hidden="1" customWidth="1"/>
    <col min="5193" max="5193" width="2.7109375" style="1" customWidth="1"/>
    <col min="5194" max="5194" width="24.5703125" style="1" customWidth="1"/>
    <col min="5195" max="5359" width="9.140625" style="1"/>
    <col min="5360" max="5361" width="0" style="1" hidden="1" customWidth="1"/>
    <col min="5362" max="5362" width="2.7109375" style="1" customWidth="1"/>
    <col min="5363" max="5363" width="6.7109375" style="1" customWidth="1"/>
    <col min="5364" max="5364" width="21.7109375" style="1" customWidth="1"/>
    <col min="5365" max="5366" width="0" style="1" hidden="1" customWidth="1"/>
    <col min="5367" max="5368" width="14.7109375" style="1" customWidth="1"/>
    <col min="5369" max="5392" width="0" style="1" hidden="1" customWidth="1"/>
    <col min="5393" max="5413" width="15.7109375" style="1" customWidth="1"/>
    <col min="5414" max="5416" width="0" style="1" hidden="1" customWidth="1"/>
    <col min="5417" max="5419" width="15.7109375" style="1" customWidth="1"/>
    <col min="5420" max="5422" width="0" style="1" hidden="1" customWidth="1"/>
    <col min="5423" max="5425" width="15.7109375" style="1" customWidth="1"/>
    <col min="5426" max="5428" width="0" style="1" hidden="1" customWidth="1"/>
    <col min="5429" max="5431" width="15.7109375" style="1" customWidth="1"/>
    <col min="5432" max="5448" width="0" style="1" hidden="1" customWidth="1"/>
    <col min="5449" max="5449" width="2.7109375" style="1" customWidth="1"/>
    <col min="5450" max="5450" width="24.5703125" style="1" customWidth="1"/>
    <col min="5451" max="5615" width="9.140625" style="1"/>
    <col min="5616" max="5617" width="0" style="1" hidden="1" customWidth="1"/>
    <col min="5618" max="5618" width="2.7109375" style="1" customWidth="1"/>
    <col min="5619" max="5619" width="6.7109375" style="1" customWidth="1"/>
    <col min="5620" max="5620" width="21.7109375" style="1" customWidth="1"/>
    <col min="5621" max="5622" width="0" style="1" hidden="1" customWidth="1"/>
    <col min="5623" max="5624" width="14.7109375" style="1" customWidth="1"/>
    <col min="5625" max="5648" width="0" style="1" hidden="1" customWidth="1"/>
    <col min="5649" max="5669" width="15.7109375" style="1" customWidth="1"/>
    <col min="5670" max="5672" width="0" style="1" hidden="1" customWidth="1"/>
    <col min="5673" max="5675" width="15.7109375" style="1" customWidth="1"/>
    <col min="5676" max="5678" width="0" style="1" hidden="1" customWidth="1"/>
    <col min="5679" max="5681" width="15.7109375" style="1" customWidth="1"/>
    <col min="5682" max="5684" width="0" style="1" hidden="1" customWidth="1"/>
    <col min="5685" max="5687" width="15.7109375" style="1" customWidth="1"/>
    <col min="5688" max="5704" width="0" style="1" hidden="1" customWidth="1"/>
    <col min="5705" max="5705" width="2.7109375" style="1" customWidth="1"/>
    <col min="5706" max="5706" width="24.5703125" style="1" customWidth="1"/>
    <col min="5707" max="5871" width="9.140625" style="1"/>
    <col min="5872" max="5873" width="0" style="1" hidden="1" customWidth="1"/>
    <col min="5874" max="5874" width="2.7109375" style="1" customWidth="1"/>
    <col min="5875" max="5875" width="6.7109375" style="1" customWidth="1"/>
    <col min="5876" max="5876" width="21.7109375" style="1" customWidth="1"/>
    <col min="5877" max="5878" width="0" style="1" hidden="1" customWidth="1"/>
    <col min="5879" max="5880" width="14.7109375" style="1" customWidth="1"/>
    <col min="5881" max="5904" width="0" style="1" hidden="1" customWidth="1"/>
    <col min="5905" max="5925" width="15.7109375" style="1" customWidth="1"/>
    <col min="5926" max="5928" width="0" style="1" hidden="1" customWidth="1"/>
    <col min="5929" max="5931" width="15.7109375" style="1" customWidth="1"/>
    <col min="5932" max="5934" width="0" style="1" hidden="1" customWidth="1"/>
    <col min="5935" max="5937" width="15.7109375" style="1" customWidth="1"/>
    <col min="5938" max="5940" width="0" style="1" hidden="1" customWidth="1"/>
    <col min="5941" max="5943" width="15.7109375" style="1" customWidth="1"/>
    <col min="5944" max="5960" width="0" style="1" hidden="1" customWidth="1"/>
    <col min="5961" max="5961" width="2.7109375" style="1" customWidth="1"/>
    <col min="5962" max="5962" width="24.5703125" style="1" customWidth="1"/>
    <col min="5963" max="6127" width="9.140625" style="1"/>
    <col min="6128" max="6129" width="0" style="1" hidden="1" customWidth="1"/>
    <col min="6130" max="6130" width="2.7109375" style="1" customWidth="1"/>
    <col min="6131" max="6131" width="6.7109375" style="1" customWidth="1"/>
    <col min="6132" max="6132" width="21.7109375" style="1" customWidth="1"/>
    <col min="6133" max="6134" width="0" style="1" hidden="1" customWidth="1"/>
    <col min="6135" max="6136" width="14.7109375" style="1" customWidth="1"/>
    <col min="6137" max="6160" width="0" style="1" hidden="1" customWidth="1"/>
    <col min="6161" max="6181" width="15.7109375" style="1" customWidth="1"/>
    <col min="6182" max="6184" width="0" style="1" hidden="1" customWidth="1"/>
    <col min="6185" max="6187" width="15.7109375" style="1" customWidth="1"/>
    <col min="6188" max="6190" width="0" style="1" hidden="1" customWidth="1"/>
    <col min="6191" max="6193" width="15.7109375" style="1" customWidth="1"/>
    <col min="6194" max="6196" width="0" style="1" hidden="1" customWidth="1"/>
    <col min="6197" max="6199" width="15.7109375" style="1" customWidth="1"/>
    <col min="6200" max="6216" width="0" style="1" hidden="1" customWidth="1"/>
    <col min="6217" max="6217" width="2.7109375" style="1" customWidth="1"/>
    <col min="6218" max="6218" width="24.5703125" style="1" customWidth="1"/>
    <col min="6219" max="6383" width="9.140625" style="1"/>
    <col min="6384" max="6385" width="0" style="1" hidden="1" customWidth="1"/>
    <col min="6386" max="6386" width="2.7109375" style="1" customWidth="1"/>
    <col min="6387" max="6387" width="6.7109375" style="1" customWidth="1"/>
    <col min="6388" max="6388" width="21.7109375" style="1" customWidth="1"/>
    <col min="6389" max="6390" width="0" style="1" hidden="1" customWidth="1"/>
    <col min="6391" max="6392" width="14.7109375" style="1" customWidth="1"/>
    <col min="6393" max="6416" width="0" style="1" hidden="1" customWidth="1"/>
    <col min="6417" max="6437" width="15.7109375" style="1" customWidth="1"/>
    <col min="6438" max="6440" width="0" style="1" hidden="1" customWidth="1"/>
    <col min="6441" max="6443" width="15.7109375" style="1" customWidth="1"/>
    <col min="6444" max="6446" width="0" style="1" hidden="1" customWidth="1"/>
    <col min="6447" max="6449" width="15.7109375" style="1" customWidth="1"/>
    <col min="6450" max="6452" width="0" style="1" hidden="1" customWidth="1"/>
    <col min="6453" max="6455" width="15.7109375" style="1" customWidth="1"/>
    <col min="6456" max="6472" width="0" style="1" hidden="1" customWidth="1"/>
    <col min="6473" max="6473" width="2.7109375" style="1" customWidth="1"/>
    <col min="6474" max="6474" width="24.5703125" style="1" customWidth="1"/>
    <col min="6475" max="6639" width="9.140625" style="1"/>
    <col min="6640" max="6641" width="0" style="1" hidden="1" customWidth="1"/>
    <col min="6642" max="6642" width="2.7109375" style="1" customWidth="1"/>
    <col min="6643" max="6643" width="6.7109375" style="1" customWidth="1"/>
    <col min="6644" max="6644" width="21.7109375" style="1" customWidth="1"/>
    <col min="6645" max="6646" width="0" style="1" hidden="1" customWidth="1"/>
    <col min="6647" max="6648" width="14.7109375" style="1" customWidth="1"/>
    <col min="6649" max="6672" width="0" style="1" hidden="1" customWidth="1"/>
    <col min="6673" max="6693" width="15.7109375" style="1" customWidth="1"/>
    <col min="6694" max="6696" width="0" style="1" hidden="1" customWidth="1"/>
    <col min="6697" max="6699" width="15.7109375" style="1" customWidth="1"/>
    <col min="6700" max="6702" width="0" style="1" hidden="1" customWidth="1"/>
    <col min="6703" max="6705" width="15.7109375" style="1" customWidth="1"/>
    <col min="6706" max="6708" width="0" style="1" hidden="1" customWidth="1"/>
    <col min="6709" max="6711" width="15.7109375" style="1" customWidth="1"/>
    <col min="6712" max="6728" width="0" style="1" hidden="1" customWidth="1"/>
    <col min="6729" max="6729" width="2.7109375" style="1" customWidth="1"/>
    <col min="6730" max="6730" width="24.5703125" style="1" customWidth="1"/>
    <col min="6731" max="6895" width="9.140625" style="1"/>
    <col min="6896" max="6897" width="0" style="1" hidden="1" customWidth="1"/>
    <col min="6898" max="6898" width="2.7109375" style="1" customWidth="1"/>
    <col min="6899" max="6899" width="6.7109375" style="1" customWidth="1"/>
    <col min="6900" max="6900" width="21.7109375" style="1" customWidth="1"/>
    <col min="6901" max="6902" width="0" style="1" hidden="1" customWidth="1"/>
    <col min="6903" max="6904" width="14.7109375" style="1" customWidth="1"/>
    <col min="6905" max="6928" width="0" style="1" hidden="1" customWidth="1"/>
    <col min="6929" max="6949" width="15.7109375" style="1" customWidth="1"/>
    <col min="6950" max="6952" width="0" style="1" hidden="1" customWidth="1"/>
    <col min="6953" max="6955" width="15.7109375" style="1" customWidth="1"/>
    <col min="6956" max="6958" width="0" style="1" hidden="1" customWidth="1"/>
    <col min="6959" max="6961" width="15.7109375" style="1" customWidth="1"/>
    <col min="6962" max="6964" width="0" style="1" hidden="1" customWidth="1"/>
    <col min="6965" max="6967" width="15.7109375" style="1" customWidth="1"/>
    <col min="6968" max="6984" width="0" style="1" hidden="1" customWidth="1"/>
    <col min="6985" max="6985" width="2.7109375" style="1" customWidth="1"/>
    <col min="6986" max="6986" width="24.5703125" style="1" customWidth="1"/>
    <col min="6987" max="7151" width="9.140625" style="1"/>
    <col min="7152" max="7153" width="0" style="1" hidden="1" customWidth="1"/>
    <col min="7154" max="7154" width="2.7109375" style="1" customWidth="1"/>
    <col min="7155" max="7155" width="6.7109375" style="1" customWidth="1"/>
    <col min="7156" max="7156" width="21.7109375" style="1" customWidth="1"/>
    <col min="7157" max="7158" width="0" style="1" hidden="1" customWidth="1"/>
    <col min="7159" max="7160" width="14.7109375" style="1" customWidth="1"/>
    <col min="7161" max="7184" width="0" style="1" hidden="1" customWidth="1"/>
    <col min="7185" max="7205" width="15.7109375" style="1" customWidth="1"/>
    <col min="7206" max="7208" width="0" style="1" hidden="1" customWidth="1"/>
    <col min="7209" max="7211" width="15.7109375" style="1" customWidth="1"/>
    <col min="7212" max="7214" width="0" style="1" hidden="1" customWidth="1"/>
    <col min="7215" max="7217" width="15.7109375" style="1" customWidth="1"/>
    <col min="7218" max="7220" width="0" style="1" hidden="1" customWidth="1"/>
    <col min="7221" max="7223" width="15.7109375" style="1" customWidth="1"/>
    <col min="7224" max="7240" width="0" style="1" hidden="1" customWidth="1"/>
    <col min="7241" max="7241" width="2.7109375" style="1" customWidth="1"/>
    <col min="7242" max="7242" width="24.5703125" style="1" customWidth="1"/>
    <col min="7243" max="7407" width="9.140625" style="1"/>
    <col min="7408" max="7409" width="0" style="1" hidden="1" customWidth="1"/>
    <col min="7410" max="7410" width="2.7109375" style="1" customWidth="1"/>
    <col min="7411" max="7411" width="6.7109375" style="1" customWidth="1"/>
    <col min="7412" max="7412" width="21.7109375" style="1" customWidth="1"/>
    <col min="7413" max="7414" width="0" style="1" hidden="1" customWidth="1"/>
    <col min="7415" max="7416" width="14.7109375" style="1" customWidth="1"/>
    <col min="7417" max="7440" width="0" style="1" hidden="1" customWidth="1"/>
    <col min="7441" max="7461" width="15.7109375" style="1" customWidth="1"/>
    <col min="7462" max="7464" width="0" style="1" hidden="1" customWidth="1"/>
    <col min="7465" max="7467" width="15.7109375" style="1" customWidth="1"/>
    <col min="7468" max="7470" width="0" style="1" hidden="1" customWidth="1"/>
    <col min="7471" max="7473" width="15.7109375" style="1" customWidth="1"/>
    <col min="7474" max="7476" width="0" style="1" hidden="1" customWidth="1"/>
    <col min="7477" max="7479" width="15.7109375" style="1" customWidth="1"/>
    <col min="7480" max="7496" width="0" style="1" hidden="1" customWidth="1"/>
    <col min="7497" max="7497" width="2.7109375" style="1" customWidth="1"/>
    <col min="7498" max="7498" width="24.5703125" style="1" customWidth="1"/>
    <col min="7499" max="7663" width="9.140625" style="1"/>
    <col min="7664" max="7665" width="0" style="1" hidden="1" customWidth="1"/>
    <col min="7666" max="7666" width="2.7109375" style="1" customWidth="1"/>
    <col min="7667" max="7667" width="6.7109375" style="1" customWidth="1"/>
    <col min="7668" max="7668" width="21.7109375" style="1" customWidth="1"/>
    <col min="7669" max="7670" width="0" style="1" hidden="1" customWidth="1"/>
    <col min="7671" max="7672" width="14.7109375" style="1" customWidth="1"/>
    <col min="7673" max="7696" width="0" style="1" hidden="1" customWidth="1"/>
    <col min="7697" max="7717" width="15.7109375" style="1" customWidth="1"/>
    <col min="7718" max="7720" width="0" style="1" hidden="1" customWidth="1"/>
    <col min="7721" max="7723" width="15.7109375" style="1" customWidth="1"/>
    <col min="7724" max="7726" width="0" style="1" hidden="1" customWidth="1"/>
    <col min="7727" max="7729" width="15.7109375" style="1" customWidth="1"/>
    <col min="7730" max="7732" width="0" style="1" hidden="1" customWidth="1"/>
    <col min="7733" max="7735" width="15.7109375" style="1" customWidth="1"/>
    <col min="7736" max="7752" width="0" style="1" hidden="1" customWidth="1"/>
    <col min="7753" max="7753" width="2.7109375" style="1" customWidth="1"/>
    <col min="7754" max="7754" width="24.5703125" style="1" customWidth="1"/>
    <col min="7755" max="7919" width="9.140625" style="1"/>
    <col min="7920" max="7921" width="0" style="1" hidden="1" customWidth="1"/>
    <col min="7922" max="7922" width="2.7109375" style="1" customWidth="1"/>
    <col min="7923" max="7923" width="6.7109375" style="1" customWidth="1"/>
    <col min="7924" max="7924" width="21.7109375" style="1" customWidth="1"/>
    <col min="7925" max="7926" width="0" style="1" hidden="1" customWidth="1"/>
    <col min="7927" max="7928" width="14.7109375" style="1" customWidth="1"/>
    <col min="7929" max="7952" width="0" style="1" hidden="1" customWidth="1"/>
    <col min="7953" max="7973" width="15.7109375" style="1" customWidth="1"/>
    <col min="7974" max="7976" width="0" style="1" hidden="1" customWidth="1"/>
    <col min="7977" max="7979" width="15.7109375" style="1" customWidth="1"/>
    <col min="7980" max="7982" width="0" style="1" hidden="1" customWidth="1"/>
    <col min="7983" max="7985" width="15.7109375" style="1" customWidth="1"/>
    <col min="7986" max="7988" width="0" style="1" hidden="1" customWidth="1"/>
    <col min="7989" max="7991" width="15.7109375" style="1" customWidth="1"/>
    <col min="7992" max="8008" width="0" style="1" hidden="1" customWidth="1"/>
    <col min="8009" max="8009" width="2.7109375" style="1" customWidth="1"/>
    <col min="8010" max="8010" width="24.5703125" style="1" customWidth="1"/>
    <col min="8011" max="8175" width="9.140625" style="1"/>
    <col min="8176" max="8177" width="0" style="1" hidden="1" customWidth="1"/>
    <col min="8178" max="8178" width="2.7109375" style="1" customWidth="1"/>
    <col min="8179" max="8179" width="6.7109375" style="1" customWidth="1"/>
    <col min="8180" max="8180" width="21.7109375" style="1" customWidth="1"/>
    <col min="8181" max="8182" width="0" style="1" hidden="1" customWidth="1"/>
    <col min="8183" max="8184" width="14.7109375" style="1" customWidth="1"/>
    <col min="8185" max="8208" width="0" style="1" hidden="1" customWidth="1"/>
    <col min="8209" max="8229" width="15.7109375" style="1" customWidth="1"/>
    <col min="8230" max="8232" width="0" style="1" hidden="1" customWidth="1"/>
    <col min="8233" max="8235" width="15.7109375" style="1" customWidth="1"/>
    <col min="8236" max="8238" width="0" style="1" hidden="1" customWidth="1"/>
    <col min="8239" max="8241" width="15.7109375" style="1" customWidth="1"/>
    <col min="8242" max="8244" width="0" style="1" hidden="1" customWidth="1"/>
    <col min="8245" max="8247" width="15.7109375" style="1" customWidth="1"/>
    <col min="8248" max="8264" width="0" style="1" hidden="1" customWidth="1"/>
    <col min="8265" max="8265" width="2.7109375" style="1" customWidth="1"/>
    <col min="8266" max="8266" width="24.5703125" style="1" customWidth="1"/>
    <col min="8267" max="8431" width="9.140625" style="1"/>
    <col min="8432" max="8433" width="0" style="1" hidden="1" customWidth="1"/>
    <col min="8434" max="8434" width="2.7109375" style="1" customWidth="1"/>
    <col min="8435" max="8435" width="6.7109375" style="1" customWidth="1"/>
    <col min="8436" max="8436" width="21.7109375" style="1" customWidth="1"/>
    <col min="8437" max="8438" width="0" style="1" hidden="1" customWidth="1"/>
    <col min="8439" max="8440" width="14.7109375" style="1" customWidth="1"/>
    <col min="8441" max="8464" width="0" style="1" hidden="1" customWidth="1"/>
    <col min="8465" max="8485" width="15.7109375" style="1" customWidth="1"/>
    <col min="8486" max="8488" width="0" style="1" hidden="1" customWidth="1"/>
    <col min="8489" max="8491" width="15.7109375" style="1" customWidth="1"/>
    <col min="8492" max="8494" width="0" style="1" hidden="1" customWidth="1"/>
    <col min="8495" max="8497" width="15.7109375" style="1" customWidth="1"/>
    <col min="8498" max="8500" width="0" style="1" hidden="1" customWidth="1"/>
    <col min="8501" max="8503" width="15.7109375" style="1" customWidth="1"/>
    <col min="8504" max="8520" width="0" style="1" hidden="1" customWidth="1"/>
    <col min="8521" max="8521" width="2.7109375" style="1" customWidth="1"/>
    <col min="8522" max="8522" width="24.5703125" style="1" customWidth="1"/>
    <col min="8523" max="8687" width="9.140625" style="1"/>
    <col min="8688" max="8689" width="0" style="1" hidden="1" customWidth="1"/>
    <col min="8690" max="8690" width="2.7109375" style="1" customWidth="1"/>
    <col min="8691" max="8691" width="6.7109375" style="1" customWidth="1"/>
    <col min="8692" max="8692" width="21.7109375" style="1" customWidth="1"/>
    <col min="8693" max="8694" width="0" style="1" hidden="1" customWidth="1"/>
    <col min="8695" max="8696" width="14.7109375" style="1" customWidth="1"/>
    <col min="8697" max="8720" width="0" style="1" hidden="1" customWidth="1"/>
    <col min="8721" max="8741" width="15.7109375" style="1" customWidth="1"/>
    <col min="8742" max="8744" width="0" style="1" hidden="1" customWidth="1"/>
    <col min="8745" max="8747" width="15.7109375" style="1" customWidth="1"/>
    <col min="8748" max="8750" width="0" style="1" hidden="1" customWidth="1"/>
    <col min="8751" max="8753" width="15.7109375" style="1" customWidth="1"/>
    <col min="8754" max="8756" width="0" style="1" hidden="1" customWidth="1"/>
    <col min="8757" max="8759" width="15.7109375" style="1" customWidth="1"/>
    <col min="8760" max="8776" width="0" style="1" hidden="1" customWidth="1"/>
    <col min="8777" max="8777" width="2.7109375" style="1" customWidth="1"/>
    <col min="8778" max="8778" width="24.5703125" style="1" customWidth="1"/>
    <col min="8779" max="8943" width="9.140625" style="1"/>
    <col min="8944" max="8945" width="0" style="1" hidden="1" customWidth="1"/>
    <col min="8946" max="8946" width="2.7109375" style="1" customWidth="1"/>
    <col min="8947" max="8947" width="6.7109375" style="1" customWidth="1"/>
    <col min="8948" max="8948" width="21.7109375" style="1" customWidth="1"/>
    <col min="8949" max="8950" width="0" style="1" hidden="1" customWidth="1"/>
    <col min="8951" max="8952" width="14.7109375" style="1" customWidth="1"/>
    <col min="8953" max="8976" width="0" style="1" hidden="1" customWidth="1"/>
    <col min="8977" max="8997" width="15.7109375" style="1" customWidth="1"/>
    <col min="8998" max="9000" width="0" style="1" hidden="1" customWidth="1"/>
    <col min="9001" max="9003" width="15.7109375" style="1" customWidth="1"/>
    <col min="9004" max="9006" width="0" style="1" hidden="1" customWidth="1"/>
    <col min="9007" max="9009" width="15.7109375" style="1" customWidth="1"/>
    <col min="9010" max="9012" width="0" style="1" hidden="1" customWidth="1"/>
    <col min="9013" max="9015" width="15.7109375" style="1" customWidth="1"/>
    <col min="9016" max="9032" width="0" style="1" hidden="1" customWidth="1"/>
    <col min="9033" max="9033" width="2.7109375" style="1" customWidth="1"/>
    <col min="9034" max="9034" width="24.5703125" style="1" customWidth="1"/>
    <col min="9035" max="9199" width="9.140625" style="1"/>
    <col min="9200" max="9201" width="0" style="1" hidden="1" customWidth="1"/>
    <col min="9202" max="9202" width="2.7109375" style="1" customWidth="1"/>
    <col min="9203" max="9203" width="6.7109375" style="1" customWidth="1"/>
    <col min="9204" max="9204" width="21.7109375" style="1" customWidth="1"/>
    <col min="9205" max="9206" width="0" style="1" hidden="1" customWidth="1"/>
    <col min="9207" max="9208" width="14.7109375" style="1" customWidth="1"/>
    <col min="9209" max="9232" width="0" style="1" hidden="1" customWidth="1"/>
    <col min="9233" max="9253" width="15.7109375" style="1" customWidth="1"/>
    <col min="9254" max="9256" width="0" style="1" hidden="1" customWidth="1"/>
    <col min="9257" max="9259" width="15.7109375" style="1" customWidth="1"/>
    <col min="9260" max="9262" width="0" style="1" hidden="1" customWidth="1"/>
    <col min="9263" max="9265" width="15.7109375" style="1" customWidth="1"/>
    <col min="9266" max="9268" width="0" style="1" hidden="1" customWidth="1"/>
    <col min="9269" max="9271" width="15.7109375" style="1" customWidth="1"/>
    <col min="9272" max="9288" width="0" style="1" hidden="1" customWidth="1"/>
    <col min="9289" max="9289" width="2.7109375" style="1" customWidth="1"/>
    <col min="9290" max="9290" width="24.5703125" style="1" customWidth="1"/>
    <col min="9291" max="9455" width="9.140625" style="1"/>
    <col min="9456" max="9457" width="0" style="1" hidden="1" customWidth="1"/>
    <col min="9458" max="9458" width="2.7109375" style="1" customWidth="1"/>
    <col min="9459" max="9459" width="6.7109375" style="1" customWidth="1"/>
    <col min="9460" max="9460" width="21.7109375" style="1" customWidth="1"/>
    <col min="9461" max="9462" width="0" style="1" hidden="1" customWidth="1"/>
    <col min="9463" max="9464" width="14.7109375" style="1" customWidth="1"/>
    <col min="9465" max="9488" width="0" style="1" hidden="1" customWidth="1"/>
    <col min="9489" max="9509" width="15.7109375" style="1" customWidth="1"/>
    <col min="9510" max="9512" width="0" style="1" hidden="1" customWidth="1"/>
    <col min="9513" max="9515" width="15.7109375" style="1" customWidth="1"/>
    <col min="9516" max="9518" width="0" style="1" hidden="1" customWidth="1"/>
    <col min="9519" max="9521" width="15.7109375" style="1" customWidth="1"/>
    <col min="9522" max="9524" width="0" style="1" hidden="1" customWidth="1"/>
    <col min="9525" max="9527" width="15.7109375" style="1" customWidth="1"/>
    <col min="9528" max="9544" width="0" style="1" hidden="1" customWidth="1"/>
    <col min="9545" max="9545" width="2.7109375" style="1" customWidth="1"/>
    <col min="9546" max="9546" width="24.5703125" style="1" customWidth="1"/>
    <col min="9547" max="9711" width="9.140625" style="1"/>
    <col min="9712" max="9713" width="0" style="1" hidden="1" customWidth="1"/>
    <col min="9714" max="9714" width="2.7109375" style="1" customWidth="1"/>
    <col min="9715" max="9715" width="6.7109375" style="1" customWidth="1"/>
    <col min="9716" max="9716" width="21.7109375" style="1" customWidth="1"/>
    <col min="9717" max="9718" width="0" style="1" hidden="1" customWidth="1"/>
    <col min="9719" max="9720" width="14.7109375" style="1" customWidth="1"/>
    <col min="9721" max="9744" width="0" style="1" hidden="1" customWidth="1"/>
    <col min="9745" max="9765" width="15.7109375" style="1" customWidth="1"/>
    <col min="9766" max="9768" width="0" style="1" hidden="1" customWidth="1"/>
    <col min="9769" max="9771" width="15.7109375" style="1" customWidth="1"/>
    <col min="9772" max="9774" width="0" style="1" hidden="1" customWidth="1"/>
    <col min="9775" max="9777" width="15.7109375" style="1" customWidth="1"/>
    <col min="9778" max="9780" width="0" style="1" hidden="1" customWidth="1"/>
    <col min="9781" max="9783" width="15.7109375" style="1" customWidth="1"/>
    <col min="9784" max="9800" width="0" style="1" hidden="1" customWidth="1"/>
    <col min="9801" max="9801" width="2.7109375" style="1" customWidth="1"/>
    <col min="9802" max="9802" width="24.5703125" style="1" customWidth="1"/>
    <col min="9803" max="9967" width="9.140625" style="1"/>
    <col min="9968" max="9969" width="0" style="1" hidden="1" customWidth="1"/>
    <col min="9970" max="9970" width="2.7109375" style="1" customWidth="1"/>
    <col min="9971" max="9971" width="6.7109375" style="1" customWidth="1"/>
    <col min="9972" max="9972" width="21.7109375" style="1" customWidth="1"/>
    <col min="9973" max="9974" width="0" style="1" hidden="1" customWidth="1"/>
    <col min="9975" max="9976" width="14.7109375" style="1" customWidth="1"/>
    <col min="9977" max="10000" width="0" style="1" hidden="1" customWidth="1"/>
    <col min="10001" max="10021" width="15.7109375" style="1" customWidth="1"/>
    <col min="10022" max="10024" width="0" style="1" hidden="1" customWidth="1"/>
    <col min="10025" max="10027" width="15.7109375" style="1" customWidth="1"/>
    <col min="10028" max="10030" width="0" style="1" hidden="1" customWidth="1"/>
    <col min="10031" max="10033" width="15.7109375" style="1" customWidth="1"/>
    <col min="10034" max="10036" width="0" style="1" hidden="1" customWidth="1"/>
    <col min="10037" max="10039" width="15.7109375" style="1" customWidth="1"/>
    <col min="10040" max="10056" width="0" style="1" hidden="1" customWidth="1"/>
    <col min="10057" max="10057" width="2.7109375" style="1" customWidth="1"/>
    <col min="10058" max="10058" width="24.5703125" style="1" customWidth="1"/>
    <col min="10059" max="10223" width="9.140625" style="1"/>
    <col min="10224" max="10225" width="0" style="1" hidden="1" customWidth="1"/>
    <col min="10226" max="10226" width="2.7109375" style="1" customWidth="1"/>
    <col min="10227" max="10227" width="6.7109375" style="1" customWidth="1"/>
    <col min="10228" max="10228" width="21.7109375" style="1" customWidth="1"/>
    <col min="10229" max="10230" width="0" style="1" hidden="1" customWidth="1"/>
    <col min="10231" max="10232" width="14.7109375" style="1" customWidth="1"/>
    <col min="10233" max="10256" width="0" style="1" hidden="1" customWidth="1"/>
    <col min="10257" max="10277" width="15.7109375" style="1" customWidth="1"/>
    <col min="10278" max="10280" width="0" style="1" hidden="1" customWidth="1"/>
    <col min="10281" max="10283" width="15.7109375" style="1" customWidth="1"/>
    <col min="10284" max="10286" width="0" style="1" hidden="1" customWidth="1"/>
    <col min="10287" max="10289" width="15.7109375" style="1" customWidth="1"/>
    <col min="10290" max="10292" width="0" style="1" hidden="1" customWidth="1"/>
    <col min="10293" max="10295" width="15.7109375" style="1" customWidth="1"/>
    <col min="10296" max="10312" width="0" style="1" hidden="1" customWidth="1"/>
    <col min="10313" max="10313" width="2.7109375" style="1" customWidth="1"/>
    <col min="10314" max="10314" width="24.5703125" style="1" customWidth="1"/>
    <col min="10315" max="10479" width="9.140625" style="1"/>
    <col min="10480" max="10481" width="0" style="1" hidden="1" customWidth="1"/>
    <col min="10482" max="10482" width="2.7109375" style="1" customWidth="1"/>
    <col min="10483" max="10483" width="6.7109375" style="1" customWidth="1"/>
    <col min="10484" max="10484" width="21.7109375" style="1" customWidth="1"/>
    <col min="10485" max="10486" width="0" style="1" hidden="1" customWidth="1"/>
    <col min="10487" max="10488" width="14.7109375" style="1" customWidth="1"/>
    <col min="10489" max="10512" width="0" style="1" hidden="1" customWidth="1"/>
    <col min="10513" max="10533" width="15.7109375" style="1" customWidth="1"/>
    <col min="10534" max="10536" width="0" style="1" hidden="1" customWidth="1"/>
    <col min="10537" max="10539" width="15.7109375" style="1" customWidth="1"/>
    <col min="10540" max="10542" width="0" style="1" hidden="1" customWidth="1"/>
    <col min="10543" max="10545" width="15.7109375" style="1" customWidth="1"/>
    <col min="10546" max="10548" width="0" style="1" hidden="1" customWidth="1"/>
    <col min="10549" max="10551" width="15.7109375" style="1" customWidth="1"/>
    <col min="10552" max="10568" width="0" style="1" hidden="1" customWidth="1"/>
    <col min="10569" max="10569" width="2.7109375" style="1" customWidth="1"/>
    <col min="10570" max="10570" width="24.5703125" style="1" customWidth="1"/>
    <col min="10571" max="10735" width="9.140625" style="1"/>
    <col min="10736" max="10737" width="0" style="1" hidden="1" customWidth="1"/>
    <col min="10738" max="10738" width="2.7109375" style="1" customWidth="1"/>
    <col min="10739" max="10739" width="6.7109375" style="1" customWidth="1"/>
    <col min="10740" max="10740" width="21.7109375" style="1" customWidth="1"/>
    <col min="10741" max="10742" width="0" style="1" hidden="1" customWidth="1"/>
    <col min="10743" max="10744" width="14.7109375" style="1" customWidth="1"/>
    <col min="10745" max="10768" width="0" style="1" hidden="1" customWidth="1"/>
    <col min="10769" max="10789" width="15.7109375" style="1" customWidth="1"/>
    <col min="10790" max="10792" width="0" style="1" hidden="1" customWidth="1"/>
    <col min="10793" max="10795" width="15.7109375" style="1" customWidth="1"/>
    <col min="10796" max="10798" width="0" style="1" hidden="1" customWidth="1"/>
    <col min="10799" max="10801" width="15.7109375" style="1" customWidth="1"/>
    <col min="10802" max="10804" width="0" style="1" hidden="1" customWidth="1"/>
    <col min="10805" max="10807" width="15.7109375" style="1" customWidth="1"/>
    <col min="10808" max="10824" width="0" style="1" hidden="1" customWidth="1"/>
    <col min="10825" max="10825" width="2.7109375" style="1" customWidth="1"/>
    <col min="10826" max="10826" width="24.5703125" style="1" customWidth="1"/>
    <col min="10827" max="10991" width="9.140625" style="1"/>
    <col min="10992" max="10993" width="0" style="1" hidden="1" customWidth="1"/>
    <col min="10994" max="10994" width="2.7109375" style="1" customWidth="1"/>
    <col min="10995" max="10995" width="6.7109375" style="1" customWidth="1"/>
    <col min="10996" max="10996" width="21.7109375" style="1" customWidth="1"/>
    <col min="10997" max="10998" width="0" style="1" hidden="1" customWidth="1"/>
    <col min="10999" max="11000" width="14.7109375" style="1" customWidth="1"/>
    <col min="11001" max="11024" width="0" style="1" hidden="1" customWidth="1"/>
    <col min="11025" max="11045" width="15.7109375" style="1" customWidth="1"/>
    <col min="11046" max="11048" width="0" style="1" hidden="1" customWidth="1"/>
    <col min="11049" max="11051" width="15.7109375" style="1" customWidth="1"/>
    <col min="11052" max="11054" width="0" style="1" hidden="1" customWidth="1"/>
    <col min="11055" max="11057" width="15.7109375" style="1" customWidth="1"/>
    <col min="11058" max="11060" width="0" style="1" hidden="1" customWidth="1"/>
    <col min="11061" max="11063" width="15.7109375" style="1" customWidth="1"/>
    <col min="11064" max="11080" width="0" style="1" hidden="1" customWidth="1"/>
    <col min="11081" max="11081" width="2.7109375" style="1" customWidth="1"/>
    <col min="11082" max="11082" width="24.5703125" style="1" customWidth="1"/>
    <col min="11083" max="11247" width="9.140625" style="1"/>
    <col min="11248" max="11249" width="0" style="1" hidden="1" customWidth="1"/>
    <col min="11250" max="11250" width="2.7109375" style="1" customWidth="1"/>
    <col min="11251" max="11251" width="6.7109375" style="1" customWidth="1"/>
    <col min="11252" max="11252" width="21.7109375" style="1" customWidth="1"/>
    <col min="11253" max="11254" width="0" style="1" hidden="1" customWidth="1"/>
    <col min="11255" max="11256" width="14.7109375" style="1" customWidth="1"/>
    <col min="11257" max="11280" width="0" style="1" hidden="1" customWidth="1"/>
    <col min="11281" max="11301" width="15.7109375" style="1" customWidth="1"/>
    <col min="11302" max="11304" width="0" style="1" hidden="1" customWidth="1"/>
    <col min="11305" max="11307" width="15.7109375" style="1" customWidth="1"/>
    <col min="11308" max="11310" width="0" style="1" hidden="1" customWidth="1"/>
    <col min="11311" max="11313" width="15.7109375" style="1" customWidth="1"/>
    <col min="11314" max="11316" width="0" style="1" hidden="1" customWidth="1"/>
    <col min="11317" max="11319" width="15.7109375" style="1" customWidth="1"/>
    <col min="11320" max="11336" width="0" style="1" hidden="1" customWidth="1"/>
    <col min="11337" max="11337" width="2.7109375" style="1" customWidth="1"/>
    <col min="11338" max="11338" width="24.5703125" style="1" customWidth="1"/>
    <col min="11339" max="11503" width="9.140625" style="1"/>
    <col min="11504" max="11505" width="0" style="1" hidden="1" customWidth="1"/>
    <col min="11506" max="11506" width="2.7109375" style="1" customWidth="1"/>
    <col min="11507" max="11507" width="6.7109375" style="1" customWidth="1"/>
    <col min="11508" max="11508" width="21.7109375" style="1" customWidth="1"/>
    <col min="11509" max="11510" width="0" style="1" hidden="1" customWidth="1"/>
    <col min="11511" max="11512" width="14.7109375" style="1" customWidth="1"/>
    <col min="11513" max="11536" width="0" style="1" hidden="1" customWidth="1"/>
    <col min="11537" max="11557" width="15.7109375" style="1" customWidth="1"/>
    <col min="11558" max="11560" width="0" style="1" hidden="1" customWidth="1"/>
    <col min="11561" max="11563" width="15.7109375" style="1" customWidth="1"/>
    <col min="11564" max="11566" width="0" style="1" hidden="1" customWidth="1"/>
    <col min="11567" max="11569" width="15.7109375" style="1" customWidth="1"/>
    <col min="11570" max="11572" width="0" style="1" hidden="1" customWidth="1"/>
    <col min="11573" max="11575" width="15.7109375" style="1" customWidth="1"/>
    <col min="11576" max="11592" width="0" style="1" hidden="1" customWidth="1"/>
    <col min="11593" max="11593" width="2.7109375" style="1" customWidth="1"/>
    <col min="11594" max="11594" width="24.5703125" style="1" customWidth="1"/>
    <col min="11595" max="11759" width="9.140625" style="1"/>
    <col min="11760" max="11761" width="0" style="1" hidden="1" customWidth="1"/>
    <col min="11762" max="11762" width="2.7109375" style="1" customWidth="1"/>
    <col min="11763" max="11763" width="6.7109375" style="1" customWidth="1"/>
    <col min="11764" max="11764" width="21.7109375" style="1" customWidth="1"/>
    <col min="11765" max="11766" width="0" style="1" hidden="1" customWidth="1"/>
    <col min="11767" max="11768" width="14.7109375" style="1" customWidth="1"/>
    <col min="11769" max="11792" width="0" style="1" hidden="1" customWidth="1"/>
    <col min="11793" max="11813" width="15.7109375" style="1" customWidth="1"/>
    <col min="11814" max="11816" width="0" style="1" hidden="1" customWidth="1"/>
    <col min="11817" max="11819" width="15.7109375" style="1" customWidth="1"/>
    <col min="11820" max="11822" width="0" style="1" hidden="1" customWidth="1"/>
    <col min="11823" max="11825" width="15.7109375" style="1" customWidth="1"/>
    <col min="11826" max="11828" width="0" style="1" hidden="1" customWidth="1"/>
    <col min="11829" max="11831" width="15.7109375" style="1" customWidth="1"/>
    <col min="11832" max="11848" width="0" style="1" hidden="1" customWidth="1"/>
    <col min="11849" max="11849" width="2.7109375" style="1" customWidth="1"/>
    <col min="11850" max="11850" width="24.5703125" style="1" customWidth="1"/>
    <col min="11851" max="12015" width="9.140625" style="1"/>
    <col min="12016" max="12017" width="0" style="1" hidden="1" customWidth="1"/>
    <col min="12018" max="12018" width="2.7109375" style="1" customWidth="1"/>
    <col min="12019" max="12019" width="6.7109375" style="1" customWidth="1"/>
    <col min="12020" max="12020" width="21.7109375" style="1" customWidth="1"/>
    <col min="12021" max="12022" width="0" style="1" hidden="1" customWidth="1"/>
    <col min="12023" max="12024" width="14.7109375" style="1" customWidth="1"/>
    <col min="12025" max="12048" width="0" style="1" hidden="1" customWidth="1"/>
    <col min="12049" max="12069" width="15.7109375" style="1" customWidth="1"/>
    <col min="12070" max="12072" width="0" style="1" hidden="1" customWidth="1"/>
    <col min="12073" max="12075" width="15.7109375" style="1" customWidth="1"/>
    <col min="12076" max="12078" width="0" style="1" hidden="1" customWidth="1"/>
    <col min="12079" max="12081" width="15.7109375" style="1" customWidth="1"/>
    <col min="12082" max="12084" width="0" style="1" hidden="1" customWidth="1"/>
    <col min="12085" max="12087" width="15.7109375" style="1" customWidth="1"/>
    <col min="12088" max="12104" width="0" style="1" hidden="1" customWidth="1"/>
    <col min="12105" max="12105" width="2.7109375" style="1" customWidth="1"/>
    <col min="12106" max="12106" width="24.5703125" style="1" customWidth="1"/>
    <col min="12107" max="12271" width="9.140625" style="1"/>
    <col min="12272" max="12273" width="0" style="1" hidden="1" customWidth="1"/>
    <col min="12274" max="12274" width="2.7109375" style="1" customWidth="1"/>
    <col min="12275" max="12275" width="6.7109375" style="1" customWidth="1"/>
    <col min="12276" max="12276" width="21.7109375" style="1" customWidth="1"/>
    <col min="12277" max="12278" width="0" style="1" hidden="1" customWidth="1"/>
    <col min="12279" max="12280" width="14.7109375" style="1" customWidth="1"/>
    <col min="12281" max="12304" width="0" style="1" hidden="1" customWidth="1"/>
    <col min="12305" max="12325" width="15.7109375" style="1" customWidth="1"/>
    <col min="12326" max="12328" width="0" style="1" hidden="1" customWidth="1"/>
    <col min="12329" max="12331" width="15.7109375" style="1" customWidth="1"/>
    <col min="12332" max="12334" width="0" style="1" hidden="1" customWidth="1"/>
    <col min="12335" max="12337" width="15.7109375" style="1" customWidth="1"/>
    <col min="12338" max="12340" width="0" style="1" hidden="1" customWidth="1"/>
    <col min="12341" max="12343" width="15.7109375" style="1" customWidth="1"/>
    <col min="12344" max="12360" width="0" style="1" hidden="1" customWidth="1"/>
    <col min="12361" max="12361" width="2.7109375" style="1" customWidth="1"/>
    <col min="12362" max="12362" width="24.5703125" style="1" customWidth="1"/>
    <col min="12363" max="12527" width="9.140625" style="1"/>
    <col min="12528" max="12529" width="0" style="1" hidden="1" customWidth="1"/>
    <col min="12530" max="12530" width="2.7109375" style="1" customWidth="1"/>
    <col min="12531" max="12531" width="6.7109375" style="1" customWidth="1"/>
    <col min="12532" max="12532" width="21.7109375" style="1" customWidth="1"/>
    <col min="12533" max="12534" width="0" style="1" hidden="1" customWidth="1"/>
    <col min="12535" max="12536" width="14.7109375" style="1" customWidth="1"/>
    <col min="12537" max="12560" width="0" style="1" hidden="1" customWidth="1"/>
    <col min="12561" max="12581" width="15.7109375" style="1" customWidth="1"/>
    <col min="12582" max="12584" width="0" style="1" hidden="1" customWidth="1"/>
    <col min="12585" max="12587" width="15.7109375" style="1" customWidth="1"/>
    <col min="12588" max="12590" width="0" style="1" hidden="1" customWidth="1"/>
    <col min="12591" max="12593" width="15.7109375" style="1" customWidth="1"/>
    <col min="12594" max="12596" width="0" style="1" hidden="1" customWidth="1"/>
    <col min="12597" max="12599" width="15.7109375" style="1" customWidth="1"/>
    <col min="12600" max="12616" width="0" style="1" hidden="1" customWidth="1"/>
    <col min="12617" max="12617" width="2.7109375" style="1" customWidth="1"/>
    <col min="12618" max="12618" width="24.5703125" style="1" customWidth="1"/>
    <col min="12619" max="12783" width="9.140625" style="1"/>
    <col min="12784" max="12785" width="0" style="1" hidden="1" customWidth="1"/>
    <col min="12786" max="12786" width="2.7109375" style="1" customWidth="1"/>
    <col min="12787" max="12787" width="6.7109375" style="1" customWidth="1"/>
    <col min="12788" max="12788" width="21.7109375" style="1" customWidth="1"/>
    <col min="12789" max="12790" width="0" style="1" hidden="1" customWidth="1"/>
    <col min="12791" max="12792" width="14.7109375" style="1" customWidth="1"/>
    <col min="12793" max="12816" width="0" style="1" hidden="1" customWidth="1"/>
    <col min="12817" max="12837" width="15.7109375" style="1" customWidth="1"/>
    <col min="12838" max="12840" width="0" style="1" hidden="1" customWidth="1"/>
    <col min="12841" max="12843" width="15.7109375" style="1" customWidth="1"/>
    <col min="12844" max="12846" width="0" style="1" hidden="1" customWidth="1"/>
    <col min="12847" max="12849" width="15.7109375" style="1" customWidth="1"/>
    <col min="12850" max="12852" width="0" style="1" hidden="1" customWidth="1"/>
    <col min="12853" max="12855" width="15.7109375" style="1" customWidth="1"/>
    <col min="12856" max="12872" width="0" style="1" hidden="1" customWidth="1"/>
    <col min="12873" max="12873" width="2.7109375" style="1" customWidth="1"/>
    <col min="12874" max="12874" width="24.5703125" style="1" customWidth="1"/>
    <col min="12875" max="13039" width="9.140625" style="1"/>
    <col min="13040" max="13041" width="0" style="1" hidden="1" customWidth="1"/>
    <col min="13042" max="13042" width="2.7109375" style="1" customWidth="1"/>
    <col min="13043" max="13043" width="6.7109375" style="1" customWidth="1"/>
    <col min="13044" max="13044" width="21.7109375" style="1" customWidth="1"/>
    <col min="13045" max="13046" width="0" style="1" hidden="1" customWidth="1"/>
    <col min="13047" max="13048" width="14.7109375" style="1" customWidth="1"/>
    <col min="13049" max="13072" width="0" style="1" hidden="1" customWidth="1"/>
    <col min="13073" max="13093" width="15.7109375" style="1" customWidth="1"/>
    <col min="13094" max="13096" width="0" style="1" hidden="1" customWidth="1"/>
    <col min="13097" max="13099" width="15.7109375" style="1" customWidth="1"/>
    <col min="13100" max="13102" width="0" style="1" hidden="1" customWidth="1"/>
    <col min="13103" max="13105" width="15.7109375" style="1" customWidth="1"/>
    <col min="13106" max="13108" width="0" style="1" hidden="1" customWidth="1"/>
    <col min="13109" max="13111" width="15.7109375" style="1" customWidth="1"/>
    <col min="13112" max="13128" width="0" style="1" hidden="1" customWidth="1"/>
    <col min="13129" max="13129" width="2.7109375" style="1" customWidth="1"/>
    <col min="13130" max="13130" width="24.5703125" style="1" customWidth="1"/>
    <col min="13131" max="13295" width="9.140625" style="1"/>
    <col min="13296" max="13297" width="0" style="1" hidden="1" customWidth="1"/>
    <col min="13298" max="13298" width="2.7109375" style="1" customWidth="1"/>
    <col min="13299" max="13299" width="6.7109375" style="1" customWidth="1"/>
    <col min="13300" max="13300" width="21.7109375" style="1" customWidth="1"/>
    <col min="13301" max="13302" width="0" style="1" hidden="1" customWidth="1"/>
    <col min="13303" max="13304" width="14.7109375" style="1" customWidth="1"/>
    <col min="13305" max="13328" width="0" style="1" hidden="1" customWidth="1"/>
    <col min="13329" max="13349" width="15.7109375" style="1" customWidth="1"/>
    <col min="13350" max="13352" width="0" style="1" hidden="1" customWidth="1"/>
    <col min="13353" max="13355" width="15.7109375" style="1" customWidth="1"/>
    <col min="13356" max="13358" width="0" style="1" hidden="1" customWidth="1"/>
    <col min="13359" max="13361" width="15.7109375" style="1" customWidth="1"/>
    <col min="13362" max="13364" width="0" style="1" hidden="1" customWidth="1"/>
    <col min="13365" max="13367" width="15.7109375" style="1" customWidth="1"/>
    <col min="13368" max="13384" width="0" style="1" hidden="1" customWidth="1"/>
    <col min="13385" max="13385" width="2.7109375" style="1" customWidth="1"/>
    <col min="13386" max="13386" width="24.5703125" style="1" customWidth="1"/>
    <col min="13387" max="13551" width="9.140625" style="1"/>
    <col min="13552" max="13553" width="0" style="1" hidden="1" customWidth="1"/>
    <col min="13554" max="13554" width="2.7109375" style="1" customWidth="1"/>
    <col min="13555" max="13555" width="6.7109375" style="1" customWidth="1"/>
    <col min="13556" max="13556" width="21.7109375" style="1" customWidth="1"/>
    <col min="13557" max="13558" width="0" style="1" hidden="1" customWidth="1"/>
    <col min="13559" max="13560" width="14.7109375" style="1" customWidth="1"/>
    <col min="13561" max="13584" width="0" style="1" hidden="1" customWidth="1"/>
    <col min="13585" max="13605" width="15.7109375" style="1" customWidth="1"/>
    <col min="13606" max="13608" width="0" style="1" hidden="1" customWidth="1"/>
    <col min="13609" max="13611" width="15.7109375" style="1" customWidth="1"/>
    <col min="13612" max="13614" width="0" style="1" hidden="1" customWidth="1"/>
    <col min="13615" max="13617" width="15.7109375" style="1" customWidth="1"/>
    <col min="13618" max="13620" width="0" style="1" hidden="1" customWidth="1"/>
    <col min="13621" max="13623" width="15.7109375" style="1" customWidth="1"/>
    <col min="13624" max="13640" width="0" style="1" hidden="1" customWidth="1"/>
    <col min="13641" max="13641" width="2.7109375" style="1" customWidth="1"/>
    <col min="13642" max="13642" width="24.5703125" style="1" customWidth="1"/>
    <col min="13643" max="13807" width="9.140625" style="1"/>
    <col min="13808" max="13809" width="0" style="1" hidden="1" customWidth="1"/>
    <col min="13810" max="13810" width="2.7109375" style="1" customWidth="1"/>
    <col min="13811" max="13811" width="6.7109375" style="1" customWidth="1"/>
    <col min="13812" max="13812" width="21.7109375" style="1" customWidth="1"/>
    <col min="13813" max="13814" width="0" style="1" hidden="1" customWidth="1"/>
    <col min="13815" max="13816" width="14.7109375" style="1" customWidth="1"/>
    <col min="13817" max="13840" width="0" style="1" hidden="1" customWidth="1"/>
    <col min="13841" max="13861" width="15.7109375" style="1" customWidth="1"/>
    <col min="13862" max="13864" width="0" style="1" hidden="1" customWidth="1"/>
    <col min="13865" max="13867" width="15.7109375" style="1" customWidth="1"/>
    <col min="13868" max="13870" width="0" style="1" hidden="1" customWidth="1"/>
    <col min="13871" max="13873" width="15.7109375" style="1" customWidth="1"/>
    <col min="13874" max="13876" width="0" style="1" hidden="1" customWidth="1"/>
    <col min="13877" max="13879" width="15.7109375" style="1" customWidth="1"/>
    <col min="13880" max="13896" width="0" style="1" hidden="1" customWidth="1"/>
    <col min="13897" max="13897" width="2.7109375" style="1" customWidth="1"/>
    <col min="13898" max="13898" width="24.5703125" style="1" customWidth="1"/>
    <col min="13899" max="14063" width="9.140625" style="1"/>
    <col min="14064" max="14065" width="0" style="1" hidden="1" customWidth="1"/>
    <col min="14066" max="14066" width="2.7109375" style="1" customWidth="1"/>
    <col min="14067" max="14067" width="6.7109375" style="1" customWidth="1"/>
    <col min="14068" max="14068" width="21.7109375" style="1" customWidth="1"/>
    <col min="14069" max="14070" width="0" style="1" hidden="1" customWidth="1"/>
    <col min="14071" max="14072" width="14.7109375" style="1" customWidth="1"/>
    <col min="14073" max="14096" width="0" style="1" hidden="1" customWidth="1"/>
    <col min="14097" max="14117" width="15.7109375" style="1" customWidth="1"/>
    <col min="14118" max="14120" width="0" style="1" hidden="1" customWidth="1"/>
    <col min="14121" max="14123" width="15.7109375" style="1" customWidth="1"/>
    <col min="14124" max="14126" width="0" style="1" hidden="1" customWidth="1"/>
    <col min="14127" max="14129" width="15.7109375" style="1" customWidth="1"/>
    <col min="14130" max="14132" width="0" style="1" hidden="1" customWidth="1"/>
    <col min="14133" max="14135" width="15.7109375" style="1" customWidth="1"/>
    <col min="14136" max="14152" width="0" style="1" hidden="1" customWidth="1"/>
    <col min="14153" max="14153" width="2.7109375" style="1" customWidth="1"/>
    <col min="14154" max="14154" width="24.5703125" style="1" customWidth="1"/>
    <col min="14155" max="14319" width="9.140625" style="1"/>
    <col min="14320" max="14321" width="0" style="1" hidden="1" customWidth="1"/>
    <col min="14322" max="14322" width="2.7109375" style="1" customWidth="1"/>
    <col min="14323" max="14323" width="6.7109375" style="1" customWidth="1"/>
    <col min="14324" max="14324" width="21.7109375" style="1" customWidth="1"/>
    <col min="14325" max="14326" width="0" style="1" hidden="1" customWidth="1"/>
    <col min="14327" max="14328" width="14.7109375" style="1" customWidth="1"/>
    <col min="14329" max="14352" width="0" style="1" hidden="1" customWidth="1"/>
    <col min="14353" max="14373" width="15.7109375" style="1" customWidth="1"/>
    <col min="14374" max="14376" width="0" style="1" hidden="1" customWidth="1"/>
    <col min="14377" max="14379" width="15.7109375" style="1" customWidth="1"/>
    <col min="14380" max="14382" width="0" style="1" hidden="1" customWidth="1"/>
    <col min="14383" max="14385" width="15.7109375" style="1" customWidth="1"/>
    <col min="14386" max="14388" width="0" style="1" hidden="1" customWidth="1"/>
    <col min="14389" max="14391" width="15.7109375" style="1" customWidth="1"/>
    <col min="14392" max="14408" width="0" style="1" hidden="1" customWidth="1"/>
    <col min="14409" max="14409" width="2.7109375" style="1" customWidth="1"/>
    <col min="14410" max="14410" width="24.5703125" style="1" customWidth="1"/>
    <col min="14411" max="14575" width="9.140625" style="1"/>
    <col min="14576" max="14577" width="0" style="1" hidden="1" customWidth="1"/>
    <col min="14578" max="14578" width="2.7109375" style="1" customWidth="1"/>
    <col min="14579" max="14579" width="6.7109375" style="1" customWidth="1"/>
    <col min="14580" max="14580" width="21.7109375" style="1" customWidth="1"/>
    <col min="14581" max="14582" width="0" style="1" hidden="1" customWidth="1"/>
    <col min="14583" max="14584" width="14.7109375" style="1" customWidth="1"/>
    <col min="14585" max="14608" width="0" style="1" hidden="1" customWidth="1"/>
    <col min="14609" max="14629" width="15.7109375" style="1" customWidth="1"/>
    <col min="14630" max="14632" width="0" style="1" hidden="1" customWidth="1"/>
    <col min="14633" max="14635" width="15.7109375" style="1" customWidth="1"/>
    <col min="14636" max="14638" width="0" style="1" hidden="1" customWidth="1"/>
    <col min="14639" max="14641" width="15.7109375" style="1" customWidth="1"/>
    <col min="14642" max="14644" width="0" style="1" hidden="1" customWidth="1"/>
    <col min="14645" max="14647" width="15.7109375" style="1" customWidth="1"/>
    <col min="14648" max="14664" width="0" style="1" hidden="1" customWidth="1"/>
    <col min="14665" max="14665" width="2.7109375" style="1" customWidth="1"/>
    <col min="14666" max="14666" width="24.5703125" style="1" customWidth="1"/>
    <col min="14667" max="14831" width="9.140625" style="1"/>
    <col min="14832" max="14833" width="0" style="1" hidden="1" customWidth="1"/>
    <col min="14834" max="14834" width="2.7109375" style="1" customWidth="1"/>
    <col min="14835" max="14835" width="6.7109375" style="1" customWidth="1"/>
    <col min="14836" max="14836" width="21.7109375" style="1" customWidth="1"/>
    <col min="14837" max="14838" width="0" style="1" hidden="1" customWidth="1"/>
    <col min="14839" max="14840" width="14.7109375" style="1" customWidth="1"/>
    <col min="14841" max="14864" width="0" style="1" hidden="1" customWidth="1"/>
    <col min="14865" max="14885" width="15.7109375" style="1" customWidth="1"/>
    <col min="14886" max="14888" width="0" style="1" hidden="1" customWidth="1"/>
    <col min="14889" max="14891" width="15.7109375" style="1" customWidth="1"/>
    <col min="14892" max="14894" width="0" style="1" hidden="1" customWidth="1"/>
    <col min="14895" max="14897" width="15.7109375" style="1" customWidth="1"/>
    <col min="14898" max="14900" width="0" style="1" hidden="1" customWidth="1"/>
    <col min="14901" max="14903" width="15.7109375" style="1" customWidth="1"/>
    <col min="14904" max="14920" width="0" style="1" hidden="1" customWidth="1"/>
    <col min="14921" max="14921" width="2.7109375" style="1" customWidth="1"/>
    <col min="14922" max="14922" width="24.5703125" style="1" customWidth="1"/>
    <col min="14923" max="15087" width="9.140625" style="1"/>
    <col min="15088" max="15089" width="0" style="1" hidden="1" customWidth="1"/>
    <col min="15090" max="15090" width="2.7109375" style="1" customWidth="1"/>
    <col min="15091" max="15091" width="6.7109375" style="1" customWidth="1"/>
    <col min="15092" max="15092" width="21.7109375" style="1" customWidth="1"/>
    <col min="15093" max="15094" width="0" style="1" hidden="1" customWidth="1"/>
    <col min="15095" max="15096" width="14.7109375" style="1" customWidth="1"/>
    <col min="15097" max="15120" width="0" style="1" hidden="1" customWidth="1"/>
    <col min="15121" max="15141" width="15.7109375" style="1" customWidth="1"/>
    <col min="15142" max="15144" width="0" style="1" hidden="1" customWidth="1"/>
    <col min="15145" max="15147" width="15.7109375" style="1" customWidth="1"/>
    <col min="15148" max="15150" width="0" style="1" hidden="1" customWidth="1"/>
    <col min="15151" max="15153" width="15.7109375" style="1" customWidth="1"/>
    <col min="15154" max="15156" width="0" style="1" hidden="1" customWidth="1"/>
    <col min="15157" max="15159" width="15.7109375" style="1" customWidth="1"/>
    <col min="15160" max="15176" width="0" style="1" hidden="1" customWidth="1"/>
    <col min="15177" max="15177" width="2.7109375" style="1" customWidth="1"/>
    <col min="15178" max="15178" width="24.5703125" style="1" customWidth="1"/>
    <col min="15179" max="15343" width="9.140625" style="1"/>
    <col min="15344" max="15345" width="0" style="1" hidden="1" customWidth="1"/>
    <col min="15346" max="15346" width="2.7109375" style="1" customWidth="1"/>
    <col min="15347" max="15347" width="6.7109375" style="1" customWidth="1"/>
    <col min="15348" max="15348" width="21.7109375" style="1" customWidth="1"/>
    <col min="15349" max="15350" width="0" style="1" hidden="1" customWidth="1"/>
    <col min="15351" max="15352" width="14.7109375" style="1" customWidth="1"/>
    <col min="15353" max="15376" width="0" style="1" hidden="1" customWidth="1"/>
    <col min="15377" max="15397" width="15.7109375" style="1" customWidth="1"/>
    <col min="15398" max="15400" width="0" style="1" hidden="1" customWidth="1"/>
    <col min="15401" max="15403" width="15.7109375" style="1" customWidth="1"/>
    <col min="15404" max="15406" width="0" style="1" hidden="1" customWidth="1"/>
    <col min="15407" max="15409" width="15.7109375" style="1" customWidth="1"/>
    <col min="15410" max="15412" width="0" style="1" hidden="1" customWidth="1"/>
    <col min="15413" max="15415" width="15.7109375" style="1" customWidth="1"/>
    <col min="15416" max="15432" width="0" style="1" hidden="1" customWidth="1"/>
    <col min="15433" max="15433" width="2.7109375" style="1" customWidth="1"/>
    <col min="15434" max="15434" width="24.5703125" style="1" customWidth="1"/>
    <col min="15435" max="15599" width="9.140625" style="1"/>
    <col min="15600" max="15601" width="0" style="1" hidden="1" customWidth="1"/>
    <col min="15602" max="15602" width="2.7109375" style="1" customWidth="1"/>
    <col min="15603" max="15603" width="6.7109375" style="1" customWidth="1"/>
    <col min="15604" max="15604" width="21.7109375" style="1" customWidth="1"/>
    <col min="15605" max="15606" width="0" style="1" hidden="1" customWidth="1"/>
    <col min="15607" max="15608" width="14.7109375" style="1" customWidth="1"/>
    <col min="15609" max="15632" width="0" style="1" hidden="1" customWidth="1"/>
    <col min="15633" max="15653" width="15.7109375" style="1" customWidth="1"/>
    <col min="15654" max="15656" width="0" style="1" hidden="1" customWidth="1"/>
    <col min="15657" max="15659" width="15.7109375" style="1" customWidth="1"/>
    <col min="15660" max="15662" width="0" style="1" hidden="1" customWidth="1"/>
    <col min="15663" max="15665" width="15.7109375" style="1" customWidth="1"/>
    <col min="15666" max="15668" width="0" style="1" hidden="1" customWidth="1"/>
    <col min="15669" max="15671" width="15.7109375" style="1" customWidth="1"/>
    <col min="15672" max="15688" width="0" style="1" hidden="1" customWidth="1"/>
    <col min="15689" max="15689" width="2.7109375" style="1" customWidth="1"/>
    <col min="15690" max="15690" width="24.5703125" style="1" customWidth="1"/>
    <col min="15691" max="15855" width="9.140625" style="1"/>
    <col min="15856" max="15857" width="0" style="1" hidden="1" customWidth="1"/>
    <col min="15858" max="15858" width="2.7109375" style="1" customWidth="1"/>
    <col min="15859" max="15859" width="6.7109375" style="1" customWidth="1"/>
    <col min="15860" max="15860" width="21.7109375" style="1" customWidth="1"/>
    <col min="15861" max="15862" width="0" style="1" hidden="1" customWidth="1"/>
    <col min="15863" max="15864" width="14.7109375" style="1" customWidth="1"/>
    <col min="15865" max="15888" width="0" style="1" hidden="1" customWidth="1"/>
    <col min="15889" max="15909" width="15.7109375" style="1" customWidth="1"/>
    <col min="15910" max="15912" width="0" style="1" hidden="1" customWidth="1"/>
    <col min="15913" max="15915" width="15.7109375" style="1" customWidth="1"/>
    <col min="15916" max="15918" width="0" style="1" hidden="1" customWidth="1"/>
    <col min="15919" max="15921" width="15.7109375" style="1" customWidth="1"/>
    <col min="15922" max="15924" width="0" style="1" hidden="1" customWidth="1"/>
    <col min="15925" max="15927" width="15.7109375" style="1" customWidth="1"/>
    <col min="15928" max="15944" width="0" style="1" hidden="1" customWidth="1"/>
    <col min="15945" max="15945" width="2.7109375" style="1" customWidth="1"/>
    <col min="15946" max="15946" width="24.5703125" style="1" customWidth="1"/>
    <col min="15947" max="16111" width="9.140625" style="1"/>
    <col min="16112" max="16113" width="0" style="1" hidden="1" customWidth="1"/>
    <col min="16114" max="16114" width="2.7109375" style="1" customWidth="1"/>
    <col min="16115" max="16115" width="6.7109375" style="1" customWidth="1"/>
    <col min="16116" max="16116" width="21.7109375" style="1" customWidth="1"/>
    <col min="16117" max="16118" width="0" style="1" hidden="1" customWidth="1"/>
    <col min="16119" max="16120" width="14.7109375" style="1" customWidth="1"/>
    <col min="16121" max="16144" width="0" style="1" hidden="1" customWidth="1"/>
    <col min="16145" max="16165" width="15.7109375" style="1" customWidth="1"/>
    <col min="16166" max="16168" width="0" style="1" hidden="1" customWidth="1"/>
    <col min="16169" max="16171" width="15.7109375" style="1" customWidth="1"/>
    <col min="16172" max="16174" width="0" style="1" hidden="1" customWidth="1"/>
    <col min="16175" max="16177" width="15.7109375" style="1" customWidth="1"/>
    <col min="16178" max="16180" width="0" style="1" hidden="1" customWidth="1"/>
    <col min="16181" max="16183" width="15.7109375" style="1" customWidth="1"/>
    <col min="16184" max="16200" width="0" style="1" hidden="1" customWidth="1"/>
    <col min="16201" max="16201" width="2.7109375" style="1" customWidth="1"/>
    <col min="16202" max="16202" width="24.5703125" style="1" customWidth="1"/>
    <col min="16203" max="16384" width="9.140625" style="1"/>
  </cols>
  <sheetData>
    <row r="1" spans="1:76" s="5" customFormat="1" ht="36.75" customHeight="1" x14ac:dyDescent="0.25">
      <c r="A1" s="135" t="s">
        <v>137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23"/>
      <c r="BB1" s="123"/>
      <c r="BC1" s="123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U1" s="45"/>
      <c r="BV1" s="45"/>
      <c r="BW1" s="45"/>
      <c r="BX1" s="45"/>
    </row>
    <row r="2" spans="1:76" s="5" customFormat="1" ht="19.5" customHeight="1" x14ac:dyDescent="0.25">
      <c r="A2" s="145" t="s">
        <v>138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24"/>
      <c r="BB2" s="124"/>
      <c r="BC2" s="124"/>
      <c r="BU2" s="45"/>
      <c r="BV2" s="45"/>
      <c r="BW2" s="45"/>
      <c r="BX2" s="45"/>
    </row>
    <row r="3" spans="1:76" s="13" customFormat="1" ht="15.75" customHeight="1" x14ac:dyDescent="0.25">
      <c r="A3" s="7"/>
      <c r="B3" s="7"/>
      <c r="C3" s="7"/>
      <c r="D3" s="7"/>
      <c r="E3" s="8">
        <v>2009</v>
      </c>
      <c r="F3" s="8">
        <v>2009</v>
      </c>
      <c r="G3" s="8">
        <v>2009</v>
      </c>
      <c r="H3" s="8">
        <v>2009</v>
      </c>
      <c r="I3" s="8">
        <v>2009</v>
      </c>
      <c r="J3" s="8">
        <v>2009</v>
      </c>
      <c r="K3" s="8">
        <v>2010</v>
      </c>
      <c r="L3" s="8">
        <v>2010</v>
      </c>
      <c r="M3" s="8">
        <v>2010</v>
      </c>
      <c r="N3" s="8">
        <v>2010</v>
      </c>
      <c r="O3" s="8">
        <v>2010</v>
      </c>
      <c r="P3" s="8">
        <v>2010</v>
      </c>
      <c r="Q3" s="8">
        <v>2011</v>
      </c>
      <c r="R3" s="8">
        <v>2011</v>
      </c>
      <c r="S3" s="8">
        <v>2011</v>
      </c>
      <c r="T3" s="8">
        <v>2011</v>
      </c>
      <c r="U3" s="8">
        <v>2011</v>
      </c>
      <c r="V3" s="8">
        <v>2011</v>
      </c>
      <c r="W3" s="8">
        <v>2012</v>
      </c>
      <c r="X3" s="8">
        <v>2012</v>
      </c>
      <c r="Y3" s="8">
        <v>2012</v>
      </c>
      <c r="Z3" s="8">
        <v>2012</v>
      </c>
      <c r="AA3" s="8">
        <v>2012</v>
      </c>
      <c r="AB3" s="8">
        <v>2012</v>
      </c>
      <c r="AC3" s="8">
        <v>2013</v>
      </c>
      <c r="AD3" s="8">
        <v>2013</v>
      </c>
      <c r="AE3" s="8">
        <v>2013</v>
      </c>
      <c r="AF3" s="8">
        <v>2013</v>
      </c>
      <c r="AG3" s="8">
        <v>2013</v>
      </c>
      <c r="AH3" s="8">
        <v>2013</v>
      </c>
      <c r="AI3" s="8">
        <v>2014</v>
      </c>
      <c r="AJ3" s="8">
        <v>2014</v>
      </c>
      <c r="AK3" s="8">
        <v>2014</v>
      </c>
      <c r="AL3" s="8">
        <v>2014</v>
      </c>
      <c r="AM3" s="8">
        <v>2014</v>
      </c>
      <c r="AN3" s="8">
        <v>2014</v>
      </c>
      <c r="AO3" s="8">
        <v>2015</v>
      </c>
      <c r="AP3" s="8">
        <v>2015</v>
      </c>
      <c r="AQ3" s="8">
        <v>2015</v>
      </c>
      <c r="AR3" s="8">
        <v>2015</v>
      </c>
      <c r="AS3" s="8">
        <v>2015</v>
      </c>
      <c r="AT3" s="8">
        <v>2015</v>
      </c>
      <c r="AU3" s="8">
        <v>2016</v>
      </c>
      <c r="AV3" s="8">
        <v>2016</v>
      </c>
      <c r="AW3" s="8">
        <v>2016</v>
      </c>
      <c r="AX3" s="8">
        <v>2017</v>
      </c>
      <c r="AY3" s="8">
        <v>2017</v>
      </c>
      <c r="AZ3" s="8">
        <v>2017</v>
      </c>
      <c r="BA3" s="8">
        <v>2018</v>
      </c>
      <c r="BB3" s="8">
        <v>2018</v>
      </c>
      <c r="BC3" s="8">
        <v>2018</v>
      </c>
      <c r="BD3" s="8">
        <v>2019</v>
      </c>
      <c r="BE3" s="8">
        <v>2019</v>
      </c>
      <c r="BF3" s="8">
        <v>2019</v>
      </c>
      <c r="BG3" s="8">
        <v>2020</v>
      </c>
      <c r="BH3" s="8">
        <v>2020</v>
      </c>
      <c r="BI3" s="8">
        <v>2020</v>
      </c>
      <c r="BJ3" s="8">
        <v>2020</v>
      </c>
      <c r="BK3" s="8">
        <v>2020</v>
      </c>
      <c r="BL3" s="8">
        <v>2020</v>
      </c>
      <c r="BM3" s="8">
        <v>2021</v>
      </c>
      <c r="BN3" s="8">
        <v>2021</v>
      </c>
      <c r="BO3" s="8">
        <v>2021</v>
      </c>
      <c r="BP3" s="8">
        <v>2021</v>
      </c>
      <c r="BQ3" s="8">
        <v>2021</v>
      </c>
      <c r="BR3" s="8">
        <v>2021</v>
      </c>
      <c r="BS3" s="6"/>
      <c r="BT3" s="6"/>
      <c r="BU3" s="6"/>
    </row>
    <row r="4" spans="1:76" s="10" customFormat="1" ht="15" hidden="1" customHeight="1" x14ac:dyDescent="0.25">
      <c r="A4" s="9"/>
      <c r="B4" s="9"/>
      <c r="C4" s="9"/>
      <c r="D4" s="9"/>
    </row>
    <row r="5" spans="1:76" s="10" customFormat="1" ht="15" hidden="1" customHeight="1" x14ac:dyDescent="0.25">
      <c r="A5" s="9"/>
      <c r="B5" s="9"/>
      <c r="C5" s="9"/>
      <c r="D5" s="9"/>
    </row>
    <row r="6" spans="1:76" ht="12" hidden="1" customHeight="1" x14ac:dyDescent="0.25">
      <c r="A6" s="33"/>
      <c r="B6" s="34"/>
      <c r="C6" s="34"/>
      <c r="D6" s="33"/>
      <c r="E6" s="6">
        <v>1</v>
      </c>
      <c r="F6" s="11"/>
      <c r="G6" s="11"/>
      <c r="H6" s="6">
        <v>2</v>
      </c>
      <c r="I6" s="11"/>
      <c r="J6" s="11"/>
      <c r="K6" s="6">
        <v>3</v>
      </c>
      <c r="L6" s="11"/>
      <c r="M6" s="11"/>
      <c r="N6" s="6">
        <v>4</v>
      </c>
      <c r="O6" s="11"/>
      <c r="P6" s="11"/>
      <c r="Q6" s="6">
        <v>5</v>
      </c>
      <c r="R6" s="11"/>
      <c r="S6" s="11"/>
      <c r="T6" s="6">
        <v>6</v>
      </c>
      <c r="U6" s="11"/>
      <c r="V6" s="11"/>
      <c r="W6" s="6">
        <v>7</v>
      </c>
      <c r="X6" s="11"/>
      <c r="Y6" s="11"/>
      <c r="Z6" s="6">
        <v>8</v>
      </c>
      <c r="AA6" s="11"/>
      <c r="AB6" s="11"/>
      <c r="AC6" s="6">
        <v>9</v>
      </c>
      <c r="AD6" s="11"/>
      <c r="AE6" s="11"/>
      <c r="AF6" s="6">
        <v>10</v>
      </c>
      <c r="AG6" s="11"/>
      <c r="AH6" s="11"/>
      <c r="AI6" s="6">
        <v>11</v>
      </c>
      <c r="AJ6" s="11"/>
      <c r="AK6" s="11"/>
      <c r="AL6" s="6">
        <v>12</v>
      </c>
      <c r="AM6" s="11"/>
      <c r="AN6" s="11"/>
      <c r="AO6" s="6">
        <v>13</v>
      </c>
      <c r="AP6" s="11"/>
      <c r="AQ6" s="11"/>
      <c r="AR6" s="6">
        <v>14</v>
      </c>
      <c r="AS6" s="11"/>
      <c r="AT6" s="11"/>
      <c r="AU6" s="6">
        <v>15</v>
      </c>
      <c r="AV6" s="11"/>
      <c r="AW6" s="11"/>
      <c r="AX6" s="6">
        <v>17</v>
      </c>
      <c r="AY6" s="11"/>
      <c r="AZ6" s="11"/>
      <c r="BA6" s="6">
        <v>19</v>
      </c>
      <c r="BB6" s="11"/>
      <c r="BC6" s="11"/>
      <c r="BD6" s="6">
        <v>22</v>
      </c>
      <c r="BE6" s="11"/>
      <c r="BF6" s="11"/>
      <c r="BG6" s="6">
        <v>23</v>
      </c>
      <c r="BH6" s="11"/>
      <c r="BI6" s="11"/>
      <c r="BJ6" s="6">
        <v>24</v>
      </c>
      <c r="BK6" s="11"/>
      <c r="BL6" s="11"/>
      <c r="BM6" s="6">
        <v>25</v>
      </c>
      <c r="BN6" s="11"/>
      <c r="BO6" s="11"/>
      <c r="BP6" s="6">
        <v>26</v>
      </c>
      <c r="BQ6" s="11"/>
      <c r="BR6" s="11"/>
      <c r="BS6" s="11"/>
      <c r="BT6" s="11"/>
      <c r="BU6" s="11"/>
    </row>
    <row r="7" spans="1:76" s="35" customFormat="1" ht="48.75" customHeight="1" x14ac:dyDescent="0.25">
      <c r="A7" s="144" t="s">
        <v>96</v>
      </c>
      <c r="B7" s="144" t="s">
        <v>97</v>
      </c>
      <c r="C7" s="144" t="s">
        <v>98</v>
      </c>
      <c r="D7" s="144" t="s">
        <v>2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 t="s">
        <v>5</v>
      </c>
      <c r="AD7" s="131"/>
      <c r="AE7" s="131"/>
      <c r="AF7" s="131" t="s">
        <v>6</v>
      </c>
      <c r="AG7" s="131"/>
      <c r="AH7" s="131"/>
      <c r="AI7" s="131" t="s">
        <v>7</v>
      </c>
      <c r="AJ7" s="131"/>
      <c r="AK7" s="131"/>
      <c r="AL7" s="131" t="s">
        <v>8</v>
      </c>
      <c r="AM7" s="131"/>
      <c r="AN7" s="131"/>
      <c r="AO7" s="131" t="s">
        <v>141</v>
      </c>
      <c r="AP7" s="131"/>
      <c r="AQ7" s="131"/>
      <c r="AR7" s="131" t="s">
        <v>142</v>
      </c>
      <c r="AS7" s="131"/>
      <c r="AT7" s="131"/>
      <c r="AU7" s="131" t="s">
        <v>143</v>
      </c>
      <c r="AV7" s="131"/>
      <c r="AW7" s="131"/>
      <c r="AX7" s="131" t="s">
        <v>144</v>
      </c>
      <c r="AY7" s="131"/>
      <c r="AZ7" s="131"/>
      <c r="BA7" s="131" t="s">
        <v>140</v>
      </c>
      <c r="BB7" s="131"/>
      <c r="BC7" s="131"/>
      <c r="BD7" s="154"/>
      <c r="BE7" s="148"/>
      <c r="BF7" s="149"/>
      <c r="BG7" s="147"/>
      <c r="BH7" s="148"/>
      <c r="BI7" s="149"/>
      <c r="BJ7" s="147"/>
      <c r="BK7" s="148"/>
      <c r="BL7" s="149"/>
      <c r="BM7" s="147"/>
      <c r="BN7" s="148"/>
      <c r="BO7" s="149"/>
      <c r="BP7" s="147"/>
      <c r="BQ7" s="148"/>
      <c r="BR7" s="149"/>
      <c r="BS7" s="37"/>
      <c r="BT7" s="36"/>
      <c r="BU7" s="36"/>
      <c r="BV7" s="146" t="s">
        <v>9</v>
      </c>
      <c r="BW7" s="53"/>
      <c r="BX7" s="53"/>
    </row>
    <row r="8" spans="1:76" s="35" customFormat="1" ht="105" customHeight="1" x14ac:dyDescent="0.25">
      <c r="A8" s="144"/>
      <c r="B8" s="144"/>
      <c r="C8" s="144"/>
      <c r="D8" s="144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 t="s">
        <v>99</v>
      </c>
      <c r="AD8" s="80" t="s">
        <v>100</v>
      </c>
      <c r="AE8" s="80" t="s">
        <v>12</v>
      </c>
      <c r="AF8" s="80" t="s">
        <v>99</v>
      </c>
      <c r="AG8" s="80" t="s">
        <v>100</v>
      </c>
      <c r="AH8" s="80" t="s">
        <v>12</v>
      </c>
      <c r="AI8" s="80" t="s">
        <v>99</v>
      </c>
      <c r="AJ8" s="80" t="s">
        <v>100</v>
      </c>
      <c r="AK8" s="80" t="s">
        <v>12</v>
      </c>
      <c r="AL8" s="80" t="s">
        <v>99</v>
      </c>
      <c r="AM8" s="80" t="s">
        <v>100</v>
      </c>
      <c r="AN8" s="80" t="s">
        <v>12</v>
      </c>
      <c r="AO8" s="80" t="s">
        <v>99</v>
      </c>
      <c r="AP8" s="80" t="s">
        <v>100</v>
      </c>
      <c r="AQ8" s="80" t="s">
        <v>12</v>
      </c>
      <c r="AR8" s="80" t="s">
        <v>99</v>
      </c>
      <c r="AS8" s="80" t="s">
        <v>100</v>
      </c>
      <c r="AT8" s="80" t="s">
        <v>12</v>
      </c>
      <c r="AU8" s="80" t="s">
        <v>99</v>
      </c>
      <c r="AV8" s="80" t="s">
        <v>100</v>
      </c>
      <c r="AW8" s="80" t="s">
        <v>12</v>
      </c>
      <c r="AX8" s="80" t="s">
        <v>99</v>
      </c>
      <c r="AY8" s="80" t="s">
        <v>100</v>
      </c>
      <c r="AZ8" s="80" t="s">
        <v>12</v>
      </c>
      <c r="BA8" s="80" t="s">
        <v>99</v>
      </c>
      <c r="BB8" s="80" t="s">
        <v>100</v>
      </c>
      <c r="BC8" s="80" t="s">
        <v>12</v>
      </c>
      <c r="BD8" s="51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37"/>
      <c r="BT8" s="36"/>
      <c r="BU8" s="36"/>
      <c r="BV8" s="146"/>
      <c r="BW8" s="53"/>
      <c r="BX8" s="53"/>
    </row>
    <row r="9" spans="1:76" s="38" customFormat="1" ht="25.5" customHeight="1" x14ac:dyDescent="0.25">
      <c r="A9" s="144"/>
      <c r="B9" s="144"/>
      <c r="C9" s="144"/>
      <c r="D9" s="144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 t="s">
        <v>101</v>
      </c>
      <c r="AD9" s="80" t="s">
        <v>102</v>
      </c>
      <c r="AE9" s="80" t="s">
        <v>15</v>
      </c>
      <c r="AF9" s="80" t="s">
        <v>101</v>
      </c>
      <c r="AG9" s="80" t="s">
        <v>102</v>
      </c>
      <c r="AH9" s="80" t="s">
        <v>15</v>
      </c>
      <c r="AI9" s="80" t="s">
        <v>101</v>
      </c>
      <c r="AJ9" s="80" t="s">
        <v>102</v>
      </c>
      <c r="AK9" s="80" t="s">
        <v>15</v>
      </c>
      <c r="AL9" s="80" t="s">
        <v>101</v>
      </c>
      <c r="AM9" s="80" t="s">
        <v>102</v>
      </c>
      <c r="AN9" s="80" t="s">
        <v>15</v>
      </c>
      <c r="AO9" s="80" t="s">
        <v>101</v>
      </c>
      <c r="AP9" s="80" t="s">
        <v>102</v>
      </c>
      <c r="AQ9" s="80" t="s">
        <v>15</v>
      </c>
      <c r="AR9" s="80" t="s">
        <v>101</v>
      </c>
      <c r="AS9" s="80" t="s">
        <v>102</v>
      </c>
      <c r="AT9" s="80" t="s">
        <v>15</v>
      </c>
      <c r="AU9" s="80" t="s">
        <v>101</v>
      </c>
      <c r="AV9" s="80" t="s">
        <v>102</v>
      </c>
      <c r="AW9" s="80" t="s">
        <v>15</v>
      </c>
      <c r="AX9" s="80" t="s">
        <v>101</v>
      </c>
      <c r="AY9" s="80" t="s">
        <v>102</v>
      </c>
      <c r="AZ9" s="80" t="s">
        <v>15</v>
      </c>
      <c r="BA9" s="80" t="s">
        <v>101</v>
      </c>
      <c r="BB9" s="80" t="s">
        <v>102</v>
      </c>
      <c r="BC9" s="80" t="s">
        <v>15</v>
      </c>
      <c r="BD9" s="51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37"/>
      <c r="BT9" s="36"/>
      <c r="BU9" s="36"/>
      <c r="BV9" s="146"/>
      <c r="BW9" s="54"/>
      <c r="BX9" s="54"/>
    </row>
    <row r="10" spans="1:76" s="39" customFormat="1" ht="20.100000000000001" customHeight="1" x14ac:dyDescent="0.25">
      <c r="A10" s="125">
        <v>1</v>
      </c>
      <c r="B10" s="125">
        <v>2</v>
      </c>
      <c r="C10" s="125">
        <v>3</v>
      </c>
      <c r="D10" s="125">
        <v>4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 t="s">
        <v>16</v>
      </c>
      <c r="AE10" s="81" t="s">
        <v>17</v>
      </c>
      <c r="AF10" s="81" t="s">
        <v>18</v>
      </c>
      <c r="AG10" s="81" t="s">
        <v>19</v>
      </c>
      <c r="AH10" s="81" t="s">
        <v>20</v>
      </c>
      <c r="AI10" s="81" t="s">
        <v>21</v>
      </c>
      <c r="AJ10" s="81" t="s">
        <v>22</v>
      </c>
      <c r="AK10" s="81" t="s">
        <v>23</v>
      </c>
      <c r="AL10" s="81" t="s">
        <v>24</v>
      </c>
      <c r="AM10" s="81" t="s">
        <v>25</v>
      </c>
      <c r="AN10" s="81" t="s">
        <v>26</v>
      </c>
      <c r="AO10" s="81">
        <v>5</v>
      </c>
      <c r="AP10" s="81">
        <v>6</v>
      </c>
      <c r="AQ10" s="81">
        <v>7</v>
      </c>
      <c r="AR10" s="81">
        <v>8</v>
      </c>
      <c r="AS10" s="81">
        <v>9</v>
      </c>
      <c r="AT10" s="81">
        <v>10</v>
      </c>
      <c r="AU10" s="81">
        <v>11</v>
      </c>
      <c r="AV10" s="81">
        <v>12</v>
      </c>
      <c r="AW10" s="81">
        <v>13</v>
      </c>
      <c r="AX10" s="81">
        <v>14</v>
      </c>
      <c r="AY10" s="81">
        <v>15</v>
      </c>
      <c r="AZ10" s="81">
        <v>16</v>
      </c>
      <c r="BA10" s="82">
        <v>16</v>
      </c>
      <c r="BB10" s="82" t="s">
        <v>28</v>
      </c>
      <c r="BC10" s="82" t="s">
        <v>29</v>
      </c>
      <c r="BD10" s="46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37"/>
      <c r="BT10" s="36"/>
      <c r="BU10" s="36"/>
      <c r="BV10" s="146"/>
      <c r="BW10" s="55"/>
      <c r="BX10" s="55"/>
    </row>
    <row r="11" spans="1:76" ht="20.100000000000001" hidden="1" customHeight="1" x14ac:dyDescent="0.25">
      <c r="A11" s="152" t="s">
        <v>40</v>
      </c>
      <c r="B11" s="150" t="s">
        <v>103</v>
      </c>
      <c r="C11" s="151" t="s">
        <v>104</v>
      </c>
      <c r="D11" s="108" t="s">
        <v>34</v>
      </c>
      <c r="E11" s="99"/>
      <c r="F11" s="85"/>
      <c r="G11" s="86"/>
      <c r="H11" s="99"/>
      <c r="I11" s="85"/>
      <c r="J11" s="86"/>
      <c r="K11" s="99"/>
      <c r="L11" s="85"/>
      <c r="M11" s="86"/>
      <c r="N11" s="99"/>
      <c r="O11" s="85"/>
      <c r="P11" s="86"/>
      <c r="Q11" s="99"/>
      <c r="R11" s="85"/>
      <c r="S11" s="86"/>
      <c r="T11" s="99"/>
      <c r="U11" s="85"/>
      <c r="V11" s="86"/>
      <c r="W11" s="99"/>
      <c r="X11" s="85"/>
      <c r="Y11" s="86"/>
      <c r="Z11" s="99"/>
      <c r="AA11" s="85"/>
      <c r="AB11" s="86"/>
      <c r="AC11" s="109">
        <v>500</v>
      </c>
      <c r="AD11" s="88"/>
      <c r="AE11" s="89">
        <v>0</v>
      </c>
      <c r="AF11" s="109">
        <v>500</v>
      </c>
      <c r="AG11" s="88"/>
      <c r="AH11" s="89">
        <v>0</v>
      </c>
      <c r="AI11" s="109">
        <v>500</v>
      </c>
      <c r="AJ11" s="88"/>
      <c r="AK11" s="89">
        <v>0</v>
      </c>
      <c r="AL11" s="109">
        <v>500</v>
      </c>
      <c r="AM11" s="88"/>
      <c r="AN11" s="89">
        <v>0</v>
      </c>
      <c r="AO11" s="109">
        <v>500</v>
      </c>
      <c r="AP11" s="88"/>
      <c r="AQ11" s="89">
        <v>0</v>
      </c>
      <c r="AR11" s="109">
        <v>500</v>
      </c>
      <c r="AS11" s="88"/>
      <c r="AT11" s="89">
        <v>0</v>
      </c>
      <c r="AU11" s="109">
        <v>500</v>
      </c>
      <c r="AV11" s="88"/>
      <c r="AW11" s="89">
        <v>0</v>
      </c>
      <c r="AX11" s="109">
        <v>500</v>
      </c>
      <c r="AY11" s="88"/>
      <c r="AZ11" s="89">
        <v>0</v>
      </c>
      <c r="BA11" s="109">
        <v>500</v>
      </c>
      <c r="BB11" s="88"/>
      <c r="BC11" s="89">
        <v>0</v>
      </c>
      <c r="BD11" s="47"/>
      <c r="BE11" s="18"/>
      <c r="BF11" s="19"/>
      <c r="BG11" s="28"/>
      <c r="BH11" s="18"/>
      <c r="BI11" s="19"/>
      <c r="BJ11" s="28"/>
      <c r="BK11" s="18"/>
      <c r="BL11" s="19"/>
      <c r="BM11" s="28"/>
      <c r="BN11" s="18"/>
      <c r="BO11" s="19"/>
      <c r="BP11" s="28"/>
      <c r="BQ11" s="18"/>
      <c r="BR11" s="19"/>
      <c r="BS11" s="37"/>
      <c r="BT11" s="36"/>
      <c r="BU11" s="36"/>
      <c r="BV11" s="56"/>
    </row>
    <row r="12" spans="1:76" ht="20.100000000000001" hidden="1" customHeight="1" x14ac:dyDescent="0.25">
      <c r="A12" s="152"/>
      <c r="B12" s="150"/>
      <c r="C12" s="151"/>
      <c r="D12" s="108">
        <v>330</v>
      </c>
      <c r="E12" s="99"/>
      <c r="F12" s="85"/>
      <c r="G12" s="86"/>
      <c r="H12" s="99"/>
      <c r="I12" s="85"/>
      <c r="J12" s="86"/>
      <c r="K12" s="99"/>
      <c r="L12" s="85"/>
      <c r="M12" s="86"/>
      <c r="N12" s="99"/>
      <c r="O12" s="85"/>
      <c r="P12" s="86"/>
      <c r="Q12" s="99"/>
      <c r="R12" s="85"/>
      <c r="S12" s="86"/>
      <c r="T12" s="99"/>
      <c r="U12" s="85"/>
      <c r="V12" s="86"/>
      <c r="W12" s="99"/>
      <c r="X12" s="85"/>
      <c r="Y12" s="86"/>
      <c r="Z12" s="99"/>
      <c r="AA12" s="85"/>
      <c r="AB12" s="86"/>
      <c r="AC12" s="109">
        <v>250</v>
      </c>
      <c r="AD12" s="88"/>
      <c r="AE12" s="89">
        <v>0</v>
      </c>
      <c r="AF12" s="109">
        <v>250</v>
      </c>
      <c r="AG12" s="88"/>
      <c r="AH12" s="89">
        <v>0</v>
      </c>
      <c r="AI12" s="109">
        <v>250</v>
      </c>
      <c r="AJ12" s="88"/>
      <c r="AK12" s="89">
        <v>0</v>
      </c>
      <c r="AL12" s="109">
        <v>250</v>
      </c>
      <c r="AM12" s="88"/>
      <c r="AN12" s="89">
        <v>0</v>
      </c>
      <c r="AO12" s="109">
        <v>250</v>
      </c>
      <c r="AP12" s="88"/>
      <c r="AQ12" s="89">
        <v>0</v>
      </c>
      <c r="AR12" s="109">
        <v>250</v>
      </c>
      <c r="AS12" s="88"/>
      <c r="AT12" s="89">
        <v>0</v>
      </c>
      <c r="AU12" s="109">
        <v>250</v>
      </c>
      <c r="AV12" s="88"/>
      <c r="AW12" s="89">
        <v>0</v>
      </c>
      <c r="AX12" s="109">
        <v>250</v>
      </c>
      <c r="AY12" s="88"/>
      <c r="AZ12" s="89">
        <v>0</v>
      </c>
      <c r="BA12" s="109">
        <v>250</v>
      </c>
      <c r="BB12" s="88"/>
      <c r="BC12" s="89">
        <v>0</v>
      </c>
      <c r="BD12" s="47"/>
      <c r="BE12" s="18"/>
      <c r="BF12" s="19"/>
      <c r="BG12" s="28"/>
      <c r="BH12" s="18"/>
      <c r="BI12" s="19"/>
      <c r="BJ12" s="28"/>
      <c r="BK12" s="18"/>
      <c r="BL12" s="19"/>
      <c r="BM12" s="28"/>
      <c r="BN12" s="18"/>
      <c r="BO12" s="19"/>
      <c r="BP12" s="28"/>
      <c r="BQ12" s="18"/>
      <c r="BR12" s="19"/>
      <c r="BS12" s="37"/>
      <c r="BT12" s="36"/>
      <c r="BU12" s="36"/>
      <c r="BV12" s="56"/>
    </row>
    <row r="13" spans="1:76" ht="20.100000000000001" hidden="1" customHeight="1" x14ac:dyDescent="0.25">
      <c r="A13" s="152"/>
      <c r="B13" s="150"/>
      <c r="C13" s="151"/>
      <c r="D13" s="108">
        <v>220</v>
      </c>
      <c r="E13" s="99"/>
      <c r="F13" s="85"/>
      <c r="G13" s="86"/>
      <c r="H13" s="99"/>
      <c r="I13" s="85"/>
      <c r="J13" s="86"/>
      <c r="K13" s="99"/>
      <c r="L13" s="85"/>
      <c r="M13" s="86"/>
      <c r="N13" s="99"/>
      <c r="O13" s="85"/>
      <c r="P13" s="86"/>
      <c r="Q13" s="99"/>
      <c r="R13" s="85"/>
      <c r="S13" s="86"/>
      <c r="T13" s="99"/>
      <c r="U13" s="85"/>
      <c r="V13" s="86"/>
      <c r="W13" s="99"/>
      <c r="X13" s="85"/>
      <c r="Y13" s="86"/>
      <c r="Z13" s="99"/>
      <c r="AA13" s="85"/>
      <c r="AB13" s="86"/>
      <c r="AC13" s="109">
        <v>210</v>
      </c>
      <c r="AD13" s="88"/>
      <c r="AE13" s="89">
        <v>0</v>
      </c>
      <c r="AF13" s="109">
        <v>210</v>
      </c>
      <c r="AG13" s="88"/>
      <c r="AH13" s="89">
        <v>0</v>
      </c>
      <c r="AI13" s="109">
        <v>210</v>
      </c>
      <c r="AJ13" s="88"/>
      <c r="AK13" s="89">
        <v>0</v>
      </c>
      <c r="AL13" s="109">
        <v>210</v>
      </c>
      <c r="AM13" s="88"/>
      <c r="AN13" s="89">
        <v>0</v>
      </c>
      <c r="AO13" s="109">
        <v>210</v>
      </c>
      <c r="AP13" s="88"/>
      <c r="AQ13" s="89">
        <v>0</v>
      </c>
      <c r="AR13" s="109">
        <v>210</v>
      </c>
      <c r="AS13" s="88"/>
      <c r="AT13" s="89">
        <v>0</v>
      </c>
      <c r="AU13" s="109">
        <v>210</v>
      </c>
      <c r="AV13" s="88"/>
      <c r="AW13" s="89">
        <v>0</v>
      </c>
      <c r="AX13" s="109">
        <v>210</v>
      </c>
      <c r="AY13" s="88"/>
      <c r="AZ13" s="89">
        <v>0</v>
      </c>
      <c r="BA13" s="109">
        <v>210</v>
      </c>
      <c r="BB13" s="88"/>
      <c r="BC13" s="89">
        <v>0</v>
      </c>
      <c r="BD13" s="47"/>
      <c r="BE13" s="18"/>
      <c r="BF13" s="19"/>
      <c r="BG13" s="28"/>
      <c r="BH13" s="18"/>
      <c r="BI13" s="19"/>
      <c r="BJ13" s="28"/>
      <c r="BK13" s="18"/>
      <c r="BL13" s="19"/>
      <c r="BM13" s="28"/>
      <c r="BN13" s="18"/>
      <c r="BO13" s="19"/>
      <c r="BP13" s="28"/>
      <c r="BQ13" s="18"/>
      <c r="BR13" s="19"/>
      <c r="BS13" s="37"/>
      <c r="BT13" s="36"/>
      <c r="BU13" s="36"/>
      <c r="BV13" s="56"/>
    </row>
    <row r="14" spans="1:76" ht="20.100000000000001" hidden="1" customHeight="1" x14ac:dyDescent="0.25">
      <c r="A14" s="152"/>
      <c r="B14" s="150"/>
      <c r="C14" s="151"/>
      <c r="D14" s="108" t="s">
        <v>51</v>
      </c>
      <c r="E14" s="99"/>
      <c r="F14" s="85"/>
      <c r="G14" s="86"/>
      <c r="H14" s="99"/>
      <c r="I14" s="85"/>
      <c r="J14" s="86"/>
      <c r="K14" s="99"/>
      <c r="L14" s="85"/>
      <c r="M14" s="86"/>
      <c r="N14" s="99"/>
      <c r="O14" s="85"/>
      <c r="P14" s="86"/>
      <c r="Q14" s="99"/>
      <c r="R14" s="85"/>
      <c r="S14" s="86"/>
      <c r="T14" s="99"/>
      <c r="U14" s="85"/>
      <c r="V14" s="86"/>
      <c r="W14" s="99"/>
      <c r="X14" s="85"/>
      <c r="Y14" s="86"/>
      <c r="Z14" s="99"/>
      <c r="AA14" s="85"/>
      <c r="AB14" s="86"/>
      <c r="AC14" s="109">
        <v>105</v>
      </c>
      <c r="AD14" s="88"/>
      <c r="AE14" s="89">
        <v>0</v>
      </c>
      <c r="AF14" s="109">
        <v>105</v>
      </c>
      <c r="AG14" s="88"/>
      <c r="AH14" s="89">
        <v>0</v>
      </c>
      <c r="AI14" s="109">
        <v>105</v>
      </c>
      <c r="AJ14" s="88"/>
      <c r="AK14" s="89">
        <v>0</v>
      </c>
      <c r="AL14" s="109">
        <v>105</v>
      </c>
      <c r="AM14" s="88"/>
      <c r="AN14" s="89">
        <v>0</v>
      </c>
      <c r="AO14" s="109">
        <v>105</v>
      </c>
      <c r="AP14" s="88"/>
      <c r="AQ14" s="89">
        <v>0</v>
      </c>
      <c r="AR14" s="109">
        <v>105</v>
      </c>
      <c r="AS14" s="88"/>
      <c r="AT14" s="89">
        <v>0</v>
      </c>
      <c r="AU14" s="109">
        <v>105</v>
      </c>
      <c r="AV14" s="88"/>
      <c r="AW14" s="89">
        <v>0</v>
      </c>
      <c r="AX14" s="109">
        <v>105</v>
      </c>
      <c r="AY14" s="88"/>
      <c r="AZ14" s="89">
        <v>0</v>
      </c>
      <c r="BA14" s="109">
        <v>105</v>
      </c>
      <c r="BB14" s="88"/>
      <c r="BC14" s="89">
        <v>0</v>
      </c>
      <c r="BD14" s="47"/>
      <c r="BE14" s="18"/>
      <c r="BF14" s="19"/>
      <c r="BG14" s="28"/>
      <c r="BH14" s="18"/>
      <c r="BI14" s="19"/>
      <c r="BJ14" s="28"/>
      <c r="BK14" s="18"/>
      <c r="BL14" s="19"/>
      <c r="BM14" s="28"/>
      <c r="BN14" s="18"/>
      <c r="BO14" s="19"/>
      <c r="BP14" s="28"/>
      <c r="BQ14" s="18"/>
      <c r="BR14" s="19"/>
      <c r="BS14" s="37"/>
      <c r="BT14" s="36"/>
      <c r="BU14" s="36"/>
      <c r="BV14" s="56"/>
    </row>
    <row r="15" spans="1:76" ht="20.100000000000001" customHeight="1" x14ac:dyDescent="0.25">
      <c r="A15" s="152"/>
      <c r="B15" s="150"/>
      <c r="C15" s="151"/>
      <c r="D15" s="110">
        <v>35</v>
      </c>
      <c r="E15" s="99"/>
      <c r="F15" s="85"/>
      <c r="G15" s="86"/>
      <c r="H15" s="99"/>
      <c r="I15" s="85"/>
      <c r="J15" s="86"/>
      <c r="K15" s="99"/>
      <c r="L15" s="85"/>
      <c r="M15" s="86"/>
      <c r="N15" s="99"/>
      <c r="O15" s="85"/>
      <c r="P15" s="86"/>
      <c r="Q15" s="99"/>
      <c r="R15" s="85"/>
      <c r="S15" s="86"/>
      <c r="T15" s="99"/>
      <c r="U15" s="85"/>
      <c r="V15" s="86"/>
      <c r="W15" s="99"/>
      <c r="X15" s="85"/>
      <c r="Y15" s="86"/>
      <c r="Z15" s="99"/>
      <c r="AA15" s="85"/>
      <c r="AB15" s="86"/>
      <c r="AC15" s="109">
        <v>75</v>
      </c>
      <c r="AD15" s="88">
        <v>4</v>
      </c>
      <c r="AE15" s="89">
        <v>300</v>
      </c>
      <c r="AF15" s="109">
        <v>75</v>
      </c>
      <c r="AG15" s="88">
        <v>4</v>
      </c>
      <c r="AH15" s="89">
        <v>300</v>
      </c>
      <c r="AI15" s="109">
        <v>75</v>
      </c>
      <c r="AJ15" s="88">
        <v>4</v>
      </c>
      <c r="AK15" s="89">
        <v>300</v>
      </c>
      <c r="AL15" s="109">
        <v>75</v>
      </c>
      <c r="AM15" s="88">
        <v>4</v>
      </c>
      <c r="AN15" s="89">
        <v>300</v>
      </c>
      <c r="AO15" s="109">
        <v>75</v>
      </c>
      <c r="AP15" s="88">
        <v>4</v>
      </c>
      <c r="AQ15" s="89">
        <f>AO15*AP15</f>
        <v>300</v>
      </c>
      <c r="AR15" s="109">
        <v>75</v>
      </c>
      <c r="AS15" s="88">
        <v>0</v>
      </c>
      <c r="AT15" s="89">
        <f>AR15*AS15</f>
        <v>0</v>
      </c>
      <c r="AU15" s="109">
        <v>75</v>
      </c>
      <c r="AV15" s="88">
        <v>0</v>
      </c>
      <c r="AW15" s="89">
        <f>AU15*AV15</f>
        <v>0</v>
      </c>
      <c r="AX15" s="109">
        <v>75</v>
      </c>
      <c r="AY15" s="88">
        <f>AP15+AS15-AV15</f>
        <v>4</v>
      </c>
      <c r="AZ15" s="89">
        <f>AX15*AY15</f>
        <v>300</v>
      </c>
      <c r="BA15" s="109">
        <v>75</v>
      </c>
      <c r="BB15" s="88">
        <v>4</v>
      </c>
      <c r="BC15" s="89">
        <f>BA15*BB15</f>
        <v>300</v>
      </c>
      <c r="BD15" s="47"/>
      <c r="BE15" s="18"/>
      <c r="BF15" s="19"/>
      <c r="BG15" s="28"/>
      <c r="BH15" s="18"/>
      <c r="BI15" s="19"/>
      <c r="BJ15" s="28"/>
      <c r="BK15" s="18"/>
      <c r="BL15" s="19"/>
      <c r="BM15" s="28"/>
      <c r="BN15" s="18"/>
      <c r="BO15" s="19"/>
      <c r="BP15" s="28"/>
      <c r="BQ15" s="18"/>
      <c r="BR15" s="19"/>
      <c r="BS15" s="37"/>
      <c r="BT15" s="36"/>
      <c r="BU15" s="36"/>
      <c r="BV15" s="56"/>
    </row>
    <row r="16" spans="1:76" ht="20.100000000000001" hidden="1" customHeight="1" x14ac:dyDescent="0.25">
      <c r="A16" s="152">
        <v>2</v>
      </c>
      <c r="B16" s="153" t="s">
        <v>105</v>
      </c>
      <c r="C16" s="151" t="s">
        <v>106</v>
      </c>
      <c r="D16" s="110">
        <v>1150</v>
      </c>
      <c r="E16" s="99"/>
      <c r="F16" s="85"/>
      <c r="G16" s="86"/>
      <c r="H16" s="99"/>
      <c r="I16" s="85"/>
      <c r="J16" s="86"/>
      <c r="K16" s="99"/>
      <c r="L16" s="85"/>
      <c r="M16" s="86"/>
      <c r="N16" s="99"/>
      <c r="O16" s="85"/>
      <c r="P16" s="86"/>
      <c r="Q16" s="99"/>
      <c r="R16" s="85"/>
      <c r="S16" s="86"/>
      <c r="T16" s="99"/>
      <c r="U16" s="85"/>
      <c r="V16" s="86"/>
      <c r="W16" s="99"/>
      <c r="X16" s="85"/>
      <c r="Y16" s="86"/>
      <c r="Z16" s="99"/>
      <c r="AA16" s="85"/>
      <c r="AB16" s="86"/>
      <c r="AC16" s="109">
        <v>60</v>
      </c>
      <c r="AD16" s="88"/>
      <c r="AE16" s="89">
        <v>0</v>
      </c>
      <c r="AF16" s="109">
        <v>60</v>
      </c>
      <c r="AG16" s="88"/>
      <c r="AH16" s="89">
        <v>0</v>
      </c>
      <c r="AI16" s="109">
        <v>60</v>
      </c>
      <c r="AJ16" s="88"/>
      <c r="AK16" s="89">
        <v>0</v>
      </c>
      <c r="AL16" s="109">
        <v>60</v>
      </c>
      <c r="AM16" s="88"/>
      <c r="AN16" s="89">
        <v>0</v>
      </c>
      <c r="AO16" s="109">
        <v>60</v>
      </c>
      <c r="AP16" s="88"/>
      <c r="AQ16" s="89">
        <f t="shared" ref="AQ16:AQ64" si="0">AO16*AP16</f>
        <v>0</v>
      </c>
      <c r="AR16" s="109">
        <v>60</v>
      </c>
      <c r="AS16" s="88"/>
      <c r="AT16" s="89">
        <f t="shared" ref="AT16:AT64" si="1">AR16*AS16</f>
        <v>0</v>
      </c>
      <c r="AU16" s="109">
        <v>60</v>
      </c>
      <c r="AV16" s="88"/>
      <c r="AW16" s="89">
        <f t="shared" ref="AW16:AW64" si="2">AU16*AV16</f>
        <v>0</v>
      </c>
      <c r="AX16" s="109">
        <v>60</v>
      </c>
      <c r="AY16" s="88">
        <f t="shared" ref="AY16:AY64" si="3">AP16+AS16-AV16</f>
        <v>0</v>
      </c>
      <c r="AZ16" s="89">
        <f t="shared" ref="AZ16:AZ64" si="4">AX16*AY16</f>
        <v>0</v>
      </c>
      <c r="BA16" s="109">
        <v>60</v>
      </c>
      <c r="BB16" s="88"/>
      <c r="BC16" s="89">
        <f t="shared" ref="BC16:BC64" si="5">BA16*BB16</f>
        <v>0</v>
      </c>
      <c r="BD16" s="47"/>
      <c r="BE16" s="18"/>
      <c r="BF16" s="19"/>
      <c r="BG16" s="28"/>
      <c r="BH16" s="18"/>
      <c r="BI16" s="19"/>
      <c r="BJ16" s="28"/>
      <c r="BK16" s="18"/>
      <c r="BL16" s="19"/>
      <c r="BM16" s="28"/>
      <c r="BN16" s="18"/>
      <c r="BO16" s="19"/>
      <c r="BP16" s="28"/>
      <c r="BQ16" s="18"/>
      <c r="BR16" s="19"/>
      <c r="BS16" s="14"/>
      <c r="BT16" s="11"/>
      <c r="BU16" s="11"/>
      <c r="BV16" s="56"/>
    </row>
    <row r="17" spans="1:74" ht="20.100000000000001" hidden="1" customHeight="1" x14ac:dyDescent="0.25">
      <c r="A17" s="152"/>
      <c r="B17" s="153"/>
      <c r="C17" s="151"/>
      <c r="D17" s="110">
        <v>750</v>
      </c>
      <c r="E17" s="99"/>
      <c r="F17" s="85"/>
      <c r="G17" s="86"/>
      <c r="H17" s="99"/>
      <c r="I17" s="85"/>
      <c r="J17" s="86"/>
      <c r="K17" s="99"/>
      <c r="L17" s="85"/>
      <c r="M17" s="86"/>
      <c r="N17" s="99"/>
      <c r="O17" s="85"/>
      <c r="P17" s="86"/>
      <c r="Q17" s="99"/>
      <c r="R17" s="85"/>
      <c r="S17" s="86"/>
      <c r="T17" s="99"/>
      <c r="U17" s="85"/>
      <c r="V17" s="86"/>
      <c r="W17" s="99"/>
      <c r="X17" s="85"/>
      <c r="Y17" s="86"/>
      <c r="Z17" s="99"/>
      <c r="AA17" s="85"/>
      <c r="AB17" s="86"/>
      <c r="AC17" s="109">
        <v>43</v>
      </c>
      <c r="AD17" s="88"/>
      <c r="AE17" s="89">
        <v>0</v>
      </c>
      <c r="AF17" s="109">
        <v>43</v>
      </c>
      <c r="AG17" s="88"/>
      <c r="AH17" s="89">
        <v>0</v>
      </c>
      <c r="AI17" s="109">
        <v>43</v>
      </c>
      <c r="AJ17" s="88"/>
      <c r="AK17" s="89">
        <v>0</v>
      </c>
      <c r="AL17" s="109">
        <v>43</v>
      </c>
      <c r="AM17" s="88"/>
      <c r="AN17" s="89">
        <v>0</v>
      </c>
      <c r="AO17" s="109">
        <v>43</v>
      </c>
      <c r="AP17" s="88"/>
      <c r="AQ17" s="89">
        <f t="shared" si="0"/>
        <v>0</v>
      </c>
      <c r="AR17" s="109">
        <v>43</v>
      </c>
      <c r="AS17" s="88"/>
      <c r="AT17" s="89">
        <f t="shared" si="1"/>
        <v>0</v>
      </c>
      <c r="AU17" s="109">
        <v>43</v>
      </c>
      <c r="AV17" s="88"/>
      <c r="AW17" s="89">
        <f t="shared" si="2"/>
        <v>0</v>
      </c>
      <c r="AX17" s="109">
        <v>43</v>
      </c>
      <c r="AY17" s="88">
        <f t="shared" si="3"/>
        <v>0</v>
      </c>
      <c r="AZ17" s="89">
        <f t="shared" si="4"/>
        <v>0</v>
      </c>
      <c r="BA17" s="109">
        <v>43</v>
      </c>
      <c r="BB17" s="88"/>
      <c r="BC17" s="89">
        <f t="shared" si="5"/>
        <v>0</v>
      </c>
      <c r="BD17" s="47"/>
      <c r="BE17" s="18"/>
      <c r="BF17" s="19"/>
      <c r="BG17" s="28"/>
      <c r="BH17" s="18"/>
      <c r="BI17" s="19"/>
      <c r="BJ17" s="28"/>
      <c r="BK17" s="18"/>
      <c r="BL17" s="19"/>
      <c r="BM17" s="28"/>
      <c r="BN17" s="18"/>
      <c r="BO17" s="19"/>
      <c r="BP17" s="28"/>
      <c r="BQ17" s="18"/>
      <c r="BR17" s="19"/>
      <c r="BS17" s="14"/>
      <c r="BT17" s="11"/>
      <c r="BU17" s="11"/>
      <c r="BV17" s="56"/>
    </row>
    <row r="18" spans="1:74" ht="20.100000000000001" hidden="1" customHeight="1" x14ac:dyDescent="0.25">
      <c r="A18" s="152"/>
      <c r="B18" s="153"/>
      <c r="C18" s="151"/>
      <c r="D18" s="110" t="s">
        <v>34</v>
      </c>
      <c r="E18" s="99"/>
      <c r="F18" s="85"/>
      <c r="G18" s="86"/>
      <c r="H18" s="99"/>
      <c r="I18" s="85"/>
      <c r="J18" s="86"/>
      <c r="K18" s="99"/>
      <c r="L18" s="85"/>
      <c r="M18" s="86"/>
      <c r="N18" s="99"/>
      <c r="O18" s="85"/>
      <c r="P18" s="86"/>
      <c r="Q18" s="99"/>
      <c r="R18" s="85"/>
      <c r="S18" s="86"/>
      <c r="T18" s="99"/>
      <c r="U18" s="85"/>
      <c r="V18" s="86"/>
      <c r="W18" s="99"/>
      <c r="X18" s="85"/>
      <c r="Y18" s="86"/>
      <c r="Z18" s="99"/>
      <c r="AA18" s="85"/>
      <c r="AB18" s="86"/>
      <c r="AC18" s="109">
        <v>28</v>
      </c>
      <c r="AD18" s="88"/>
      <c r="AE18" s="89">
        <v>0</v>
      </c>
      <c r="AF18" s="109">
        <v>28</v>
      </c>
      <c r="AG18" s="88"/>
      <c r="AH18" s="89">
        <v>0</v>
      </c>
      <c r="AI18" s="109">
        <v>28</v>
      </c>
      <c r="AJ18" s="88"/>
      <c r="AK18" s="89">
        <v>0</v>
      </c>
      <c r="AL18" s="109">
        <v>28</v>
      </c>
      <c r="AM18" s="88"/>
      <c r="AN18" s="89">
        <v>0</v>
      </c>
      <c r="AO18" s="109">
        <v>28</v>
      </c>
      <c r="AP18" s="88"/>
      <c r="AQ18" s="89">
        <f t="shared" si="0"/>
        <v>0</v>
      </c>
      <c r="AR18" s="109">
        <v>28</v>
      </c>
      <c r="AS18" s="88"/>
      <c r="AT18" s="89">
        <f t="shared" si="1"/>
        <v>0</v>
      </c>
      <c r="AU18" s="109">
        <v>28</v>
      </c>
      <c r="AV18" s="88"/>
      <c r="AW18" s="89">
        <f t="shared" si="2"/>
        <v>0</v>
      </c>
      <c r="AX18" s="109">
        <v>28</v>
      </c>
      <c r="AY18" s="88">
        <f t="shared" si="3"/>
        <v>0</v>
      </c>
      <c r="AZ18" s="89">
        <f t="shared" si="4"/>
        <v>0</v>
      </c>
      <c r="BA18" s="109">
        <v>28</v>
      </c>
      <c r="BB18" s="88"/>
      <c r="BC18" s="89">
        <f t="shared" si="5"/>
        <v>0</v>
      </c>
      <c r="BD18" s="47"/>
      <c r="BE18" s="18"/>
      <c r="BF18" s="19"/>
      <c r="BG18" s="28"/>
      <c r="BH18" s="18"/>
      <c r="BI18" s="19"/>
      <c r="BJ18" s="28"/>
      <c r="BK18" s="18"/>
      <c r="BL18" s="19"/>
      <c r="BM18" s="28"/>
      <c r="BN18" s="18"/>
      <c r="BO18" s="19"/>
      <c r="BP18" s="28"/>
      <c r="BQ18" s="18"/>
      <c r="BR18" s="19"/>
      <c r="BS18" s="14"/>
      <c r="BT18" s="11"/>
      <c r="BU18" s="11"/>
      <c r="BV18" s="56"/>
    </row>
    <row r="19" spans="1:74" ht="20.100000000000001" hidden="1" customHeight="1" x14ac:dyDescent="0.25">
      <c r="A19" s="152"/>
      <c r="B19" s="153"/>
      <c r="C19" s="151"/>
      <c r="D19" s="110">
        <v>330</v>
      </c>
      <c r="E19" s="99"/>
      <c r="F19" s="85"/>
      <c r="G19" s="86"/>
      <c r="H19" s="99"/>
      <c r="I19" s="85"/>
      <c r="J19" s="86"/>
      <c r="K19" s="99"/>
      <c r="L19" s="85"/>
      <c r="M19" s="86"/>
      <c r="N19" s="99"/>
      <c r="O19" s="85"/>
      <c r="P19" s="86"/>
      <c r="Q19" s="99"/>
      <c r="R19" s="85"/>
      <c r="S19" s="86"/>
      <c r="T19" s="99"/>
      <c r="U19" s="85"/>
      <c r="V19" s="86"/>
      <c r="W19" s="99"/>
      <c r="X19" s="85"/>
      <c r="Y19" s="86"/>
      <c r="Z19" s="99"/>
      <c r="AA19" s="85"/>
      <c r="AB19" s="86"/>
      <c r="AC19" s="109">
        <v>18</v>
      </c>
      <c r="AD19" s="88"/>
      <c r="AE19" s="89">
        <v>0</v>
      </c>
      <c r="AF19" s="109">
        <v>18</v>
      </c>
      <c r="AG19" s="88"/>
      <c r="AH19" s="89">
        <v>0</v>
      </c>
      <c r="AI19" s="109">
        <v>18</v>
      </c>
      <c r="AJ19" s="88"/>
      <c r="AK19" s="89">
        <v>0</v>
      </c>
      <c r="AL19" s="109">
        <v>18</v>
      </c>
      <c r="AM19" s="88"/>
      <c r="AN19" s="89">
        <v>0</v>
      </c>
      <c r="AO19" s="109">
        <v>18</v>
      </c>
      <c r="AP19" s="88"/>
      <c r="AQ19" s="89">
        <f t="shared" si="0"/>
        <v>0</v>
      </c>
      <c r="AR19" s="109">
        <v>18</v>
      </c>
      <c r="AS19" s="88"/>
      <c r="AT19" s="89">
        <f t="shared" si="1"/>
        <v>0</v>
      </c>
      <c r="AU19" s="109">
        <v>18</v>
      </c>
      <c r="AV19" s="88"/>
      <c r="AW19" s="89">
        <f t="shared" si="2"/>
        <v>0</v>
      </c>
      <c r="AX19" s="109">
        <v>18</v>
      </c>
      <c r="AY19" s="88">
        <f t="shared" si="3"/>
        <v>0</v>
      </c>
      <c r="AZ19" s="89">
        <f t="shared" si="4"/>
        <v>0</v>
      </c>
      <c r="BA19" s="109">
        <v>18</v>
      </c>
      <c r="BB19" s="88"/>
      <c r="BC19" s="89">
        <f t="shared" si="5"/>
        <v>0</v>
      </c>
      <c r="BD19" s="47"/>
      <c r="BE19" s="18"/>
      <c r="BF19" s="19"/>
      <c r="BG19" s="28"/>
      <c r="BH19" s="18"/>
      <c r="BI19" s="19"/>
      <c r="BJ19" s="28"/>
      <c r="BK19" s="18"/>
      <c r="BL19" s="19"/>
      <c r="BM19" s="28"/>
      <c r="BN19" s="18"/>
      <c r="BO19" s="19"/>
      <c r="BP19" s="28"/>
      <c r="BQ19" s="18"/>
      <c r="BR19" s="19"/>
      <c r="BS19" s="14"/>
      <c r="BT19" s="11"/>
      <c r="BU19" s="11"/>
      <c r="BV19" s="56"/>
    </row>
    <row r="20" spans="1:74" ht="20.100000000000001" hidden="1" customHeight="1" x14ac:dyDescent="0.25">
      <c r="A20" s="152"/>
      <c r="B20" s="153"/>
      <c r="C20" s="151"/>
      <c r="D20" s="110">
        <v>220</v>
      </c>
      <c r="E20" s="99"/>
      <c r="F20" s="85"/>
      <c r="G20" s="86"/>
      <c r="H20" s="99"/>
      <c r="I20" s="85"/>
      <c r="J20" s="86"/>
      <c r="K20" s="99"/>
      <c r="L20" s="85"/>
      <c r="M20" s="86"/>
      <c r="N20" s="99"/>
      <c r="O20" s="85"/>
      <c r="P20" s="86"/>
      <c r="Q20" s="99"/>
      <c r="R20" s="85"/>
      <c r="S20" s="86"/>
      <c r="T20" s="99"/>
      <c r="U20" s="85"/>
      <c r="V20" s="86"/>
      <c r="W20" s="99"/>
      <c r="X20" s="85"/>
      <c r="Y20" s="86"/>
      <c r="Z20" s="99"/>
      <c r="AA20" s="85"/>
      <c r="AB20" s="86"/>
      <c r="AC20" s="109">
        <v>14</v>
      </c>
      <c r="AD20" s="88"/>
      <c r="AE20" s="89">
        <v>0</v>
      </c>
      <c r="AF20" s="109">
        <v>14</v>
      </c>
      <c r="AG20" s="88"/>
      <c r="AH20" s="89">
        <v>0</v>
      </c>
      <c r="AI20" s="109">
        <v>14</v>
      </c>
      <c r="AJ20" s="88"/>
      <c r="AK20" s="89">
        <v>0</v>
      </c>
      <c r="AL20" s="109">
        <v>14</v>
      </c>
      <c r="AM20" s="88"/>
      <c r="AN20" s="89">
        <v>0</v>
      </c>
      <c r="AO20" s="109">
        <v>14</v>
      </c>
      <c r="AP20" s="88"/>
      <c r="AQ20" s="89">
        <f t="shared" si="0"/>
        <v>0</v>
      </c>
      <c r="AR20" s="109">
        <v>14</v>
      </c>
      <c r="AS20" s="88"/>
      <c r="AT20" s="89">
        <f t="shared" si="1"/>
        <v>0</v>
      </c>
      <c r="AU20" s="109">
        <v>14</v>
      </c>
      <c r="AV20" s="88"/>
      <c r="AW20" s="89">
        <f t="shared" si="2"/>
        <v>0</v>
      </c>
      <c r="AX20" s="109">
        <v>14</v>
      </c>
      <c r="AY20" s="88">
        <f t="shared" si="3"/>
        <v>0</v>
      </c>
      <c r="AZ20" s="89">
        <f t="shared" si="4"/>
        <v>0</v>
      </c>
      <c r="BA20" s="109">
        <v>14</v>
      </c>
      <c r="BB20" s="88"/>
      <c r="BC20" s="89">
        <f t="shared" si="5"/>
        <v>0</v>
      </c>
      <c r="BD20" s="47"/>
      <c r="BE20" s="18"/>
      <c r="BF20" s="19"/>
      <c r="BG20" s="28"/>
      <c r="BH20" s="18"/>
      <c r="BI20" s="19"/>
      <c r="BJ20" s="28"/>
      <c r="BK20" s="18"/>
      <c r="BL20" s="19"/>
      <c r="BM20" s="28"/>
      <c r="BN20" s="18"/>
      <c r="BO20" s="19"/>
      <c r="BP20" s="28"/>
      <c r="BQ20" s="18"/>
      <c r="BR20" s="19"/>
      <c r="BS20" s="14"/>
      <c r="BT20" s="11"/>
      <c r="BU20" s="11"/>
      <c r="BV20" s="56"/>
    </row>
    <row r="21" spans="1:74" ht="20.100000000000001" hidden="1" customHeight="1" x14ac:dyDescent="0.25">
      <c r="A21" s="152"/>
      <c r="B21" s="153"/>
      <c r="C21" s="151"/>
      <c r="D21" s="110" t="s">
        <v>51</v>
      </c>
      <c r="E21" s="99"/>
      <c r="F21" s="85"/>
      <c r="G21" s="86"/>
      <c r="H21" s="99"/>
      <c r="I21" s="85"/>
      <c r="J21" s="86"/>
      <c r="K21" s="99"/>
      <c r="L21" s="85"/>
      <c r="M21" s="86"/>
      <c r="N21" s="99"/>
      <c r="O21" s="85"/>
      <c r="P21" s="86"/>
      <c r="Q21" s="99"/>
      <c r="R21" s="85"/>
      <c r="S21" s="86"/>
      <c r="T21" s="99"/>
      <c r="U21" s="85"/>
      <c r="V21" s="86"/>
      <c r="W21" s="99"/>
      <c r="X21" s="85"/>
      <c r="Y21" s="86"/>
      <c r="Z21" s="99"/>
      <c r="AA21" s="85"/>
      <c r="AB21" s="86"/>
      <c r="AC21" s="109">
        <v>7.8</v>
      </c>
      <c r="AD21" s="88"/>
      <c r="AE21" s="89">
        <v>0</v>
      </c>
      <c r="AF21" s="109">
        <v>7.8</v>
      </c>
      <c r="AG21" s="88"/>
      <c r="AH21" s="89">
        <v>0</v>
      </c>
      <c r="AI21" s="109">
        <v>7.8</v>
      </c>
      <c r="AJ21" s="88"/>
      <c r="AK21" s="89">
        <v>0</v>
      </c>
      <c r="AL21" s="109">
        <v>7.8</v>
      </c>
      <c r="AM21" s="88"/>
      <c r="AN21" s="89">
        <v>0</v>
      </c>
      <c r="AO21" s="109">
        <v>7.8</v>
      </c>
      <c r="AP21" s="88"/>
      <c r="AQ21" s="89">
        <f t="shared" si="0"/>
        <v>0</v>
      </c>
      <c r="AR21" s="109">
        <v>7.8</v>
      </c>
      <c r="AS21" s="88"/>
      <c r="AT21" s="89">
        <f t="shared" si="1"/>
        <v>0</v>
      </c>
      <c r="AU21" s="109">
        <v>7.8</v>
      </c>
      <c r="AV21" s="88"/>
      <c r="AW21" s="89">
        <f t="shared" si="2"/>
        <v>0</v>
      </c>
      <c r="AX21" s="109">
        <v>7.8</v>
      </c>
      <c r="AY21" s="88">
        <f t="shared" si="3"/>
        <v>0</v>
      </c>
      <c r="AZ21" s="89">
        <f t="shared" si="4"/>
        <v>0</v>
      </c>
      <c r="BA21" s="109">
        <v>7.8</v>
      </c>
      <c r="BB21" s="88"/>
      <c r="BC21" s="89">
        <f t="shared" si="5"/>
        <v>0</v>
      </c>
      <c r="BD21" s="47"/>
      <c r="BE21" s="18"/>
      <c r="BF21" s="19"/>
      <c r="BG21" s="28"/>
      <c r="BH21" s="18"/>
      <c r="BI21" s="19"/>
      <c r="BJ21" s="28"/>
      <c r="BK21" s="18"/>
      <c r="BL21" s="19"/>
      <c r="BM21" s="28"/>
      <c r="BN21" s="18"/>
      <c r="BO21" s="19"/>
      <c r="BP21" s="28"/>
      <c r="BQ21" s="18"/>
      <c r="BR21" s="19"/>
      <c r="BS21" s="14"/>
      <c r="BT21" s="11"/>
      <c r="BU21" s="11"/>
      <c r="BV21" s="56"/>
    </row>
    <row r="22" spans="1:74" ht="20.100000000000001" hidden="1" customHeight="1" x14ac:dyDescent="0.25">
      <c r="A22" s="152"/>
      <c r="B22" s="153"/>
      <c r="C22" s="151"/>
      <c r="D22" s="110" t="s">
        <v>107</v>
      </c>
      <c r="E22" s="99"/>
      <c r="F22" s="85"/>
      <c r="G22" s="86"/>
      <c r="H22" s="99"/>
      <c r="I22" s="85"/>
      <c r="J22" s="86"/>
      <c r="K22" s="99"/>
      <c r="L22" s="85"/>
      <c r="M22" s="86"/>
      <c r="N22" s="99"/>
      <c r="O22" s="85"/>
      <c r="P22" s="86"/>
      <c r="Q22" s="99"/>
      <c r="R22" s="85"/>
      <c r="S22" s="86"/>
      <c r="T22" s="99"/>
      <c r="U22" s="85"/>
      <c r="V22" s="86"/>
      <c r="W22" s="99"/>
      <c r="X22" s="85"/>
      <c r="Y22" s="86"/>
      <c r="Z22" s="99"/>
      <c r="AA22" s="85"/>
      <c r="AB22" s="86"/>
      <c r="AC22" s="109">
        <v>2.1</v>
      </c>
      <c r="AD22" s="88"/>
      <c r="AE22" s="89">
        <v>0</v>
      </c>
      <c r="AF22" s="109">
        <v>2.1</v>
      </c>
      <c r="AG22" s="88"/>
      <c r="AH22" s="89">
        <v>0</v>
      </c>
      <c r="AI22" s="109">
        <v>2.1</v>
      </c>
      <c r="AJ22" s="88"/>
      <c r="AK22" s="89">
        <v>0</v>
      </c>
      <c r="AL22" s="109">
        <v>2.1</v>
      </c>
      <c r="AM22" s="88"/>
      <c r="AN22" s="89">
        <v>0</v>
      </c>
      <c r="AO22" s="109">
        <v>2.1</v>
      </c>
      <c r="AP22" s="88"/>
      <c r="AQ22" s="89">
        <f t="shared" si="0"/>
        <v>0</v>
      </c>
      <c r="AR22" s="109">
        <v>2.1</v>
      </c>
      <c r="AS22" s="88"/>
      <c r="AT22" s="89">
        <f t="shared" si="1"/>
        <v>0</v>
      </c>
      <c r="AU22" s="109">
        <v>2.1</v>
      </c>
      <c r="AV22" s="88"/>
      <c r="AW22" s="89">
        <f t="shared" si="2"/>
        <v>0</v>
      </c>
      <c r="AX22" s="109">
        <v>2.1</v>
      </c>
      <c r="AY22" s="88">
        <f t="shared" si="3"/>
        <v>0</v>
      </c>
      <c r="AZ22" s="89">
        <f t="shared" si="4"/>
        <v>0</v>
      </c>
      <c r="BA22" s="109">
        <v>2.1</v>
      </c>
      <c r="BB22" s="88"/>
      <c r="BC22" s="89">
        <f t="shared" si="5"/>
        <v>0</v>
      </c>
      <c r="BD22" s="47"/>
      <c r="BE22" s="18"/>
      <c r="BF22" s="19"/>
      <c r="BG22" s="28"/>
      <c r="BH22" s="18"/>
      <c r="BI22" s="19"/>
      <c r="BJ22" s="28"/>
      <c r="BK22" s="18"/>
      <c r="BL22" s="19"/>
      <c r="BM22" s="28"/>
      <c r="BN22" s="18"/>
      <c r="BO22" s="19"/>
      <c r="BP22" s="28"/>
      <c r="BQ22" s="18"/>
      <c r="BR22" s="19"/>
      <c r="BS22" s="14"/>
      <c r="BT22" s="11"/>
      <c r="BU22" s="11"/>
      <c r="BV22" s="56"/>
    </row>
    <row r="23" spans="1:74" ht="23.25" customHeight="1" x14ac:dyDescent="0.25">
      <c r="A23" s="152"/>
      <c r="B23" s="153"/>
      <c r="C23" s="151"/>
      <c r="D23" s="110" t="s">
        <v>108</v>
      </c>
      <c r="E23" s="99"/>
      <c r="F23" s="85"/>
      <c r="G23" s="86"/>
      <c r="H23" s="99"/>
      <c r="I23" s="85"/>
      <c r="J23" s="86"/>
      <c r="K23" s="99"/>
      <c r="L23" s="85"/>
      <c r="M23" s="86"/>
      <c r="N23" s="99"/>
      <c r="O23" s="85"/>
      <c r="P23" s="86"/>
      <c r="Q23" s="99"/>
      <c r="R23" s="85"/>
      <c r="S23" s="86"/>
      <c r="T23" s="99"/>
      <c r="U23" s="85"/>
      <c r="V23" s="86"/>
      <c r="W23" s="99"/>
      <c r="X23" s="85"/>
      <c r="Y23" s="86"/>
      <c r="Z23" s="99"/>
      <c r="AA23" s="85"/>
      <c r="AB23" s="86"/>
      <c r="AC23" s="109">
        <v>2.1</v>
      </c>
      <c r="AD23" s="88">
        <v>9</v>
      </c>
      <c r="AE23" s="89">
        <v>18.900000000000002</v>
      </c>
      <c r="AF23" s="109">
        <v>2.1</v>
      </c>
      <c r="AG23" s="88">
        <v>9</v>
      </c>
      <c r="AH23" s="89">
        <v>18.900000000000002</v>
      </c>
      <c r="AI23" s="109">
        <v>2.1</v>
      </c>
      <c r="AJ23" s="88">
        <v>9</v>
      </c>
      <c r="AK23" s="89">
        <v>18.900000000000002</v>
      </c>
      <c r="AL23" s="109">
        <v>2.1</v>
      </c>
      <c r="AM23" s="88">
        <v>9</v>
      </c>
      <c r="AN23" s="89">
        <v>18.900000000000002</v>
      </c>
      <c r="AO23" s="109">
        <v>2.1</v>
      </c>
      <c r="AP23" s="88">
        <v>9</v>
      </c>
      <c r="AQ23" s="89">
        <f t="shared" si="0"/>
        <v>18.900000000000002</v>
      </c>
      <c r="AR23" s="109">
        <v>2.1</v>
      </c>
      <c r="AS23" s="88">
        <v>0</v>
      </c>
      <c r="AT23" s="89">
        <f t="shared" si="1"/>
        <v>0</v>
      </c>
      <c r="AU23" s="109">
        <v>2.1</v>
      </c>
      <c r="AV23" s="88">
        <v>0</v>
      </c>
      <c r="AW23" s="89">
        <f t="shared" si="2"/>
        <v>0</v>
      </c>
      <c r="AX23" s="109">
        <v>2.1</v>
      </c>
      <c r="AY23" s="88">
        <f t="shared" si="3"/>
        <v>9</v>
      </c>
      <c r="AZ23" s="89">
        <f t="shared" si="4"/>
        <v>18.900000000000002</v>
      </c>
      <c r="BA23" s="109">
        <v>2.1</v>
      </c>
      <c r="BB23" s="88">
        <v>9</v>
      </c>
      <c r="BC23" s="89">
        <f t="shared" si="5"/>
        <v>18.900000000000002</v>
      </c>
      <c r="BD23" s="47"/>
      <c r="BE23" s="18"/>
      <c r="BF23" s="19"/>
      <c r="BG23" s="28"/>
      <c r="BH23" s="18"/>
      <c r="BI23" s="19"/>
      <c r="BJ23" s="28"/>
      <c r="BK23" s="18"/>
      <c r="BL23" s="19"/>
      <c r="BM23" s="28"/>
      <c r="BN23" s="18"/>
      <c r="BO23" s="19"/>
      <c r="BP23" s="28"/>
      <c r="BQ23" s="18"/>
      <c r="BR23" s="19"/>
      <c r="BS23" s="14"/>
      <c r="BT23" s="11"/>
      <c r="BU23" s="11"/>
      <c r="BV23" s="56"/>
    </row>
    <row r="24" spans="1:74" ht="20.100000000000001" hidden="1" customHeight="1" x14ac:dyDescent="0.25">
      <c r="A24" s="152"/>
      <c r="B24" s="153"/>
      <c r="C24" s="151"/>
      <c r="D24" s="110" t="s">
        <v>109</v>
      </c>
      <c r="E24" s="99"/>
      <c r="F24" s="85"/>
      <c r="G24" s="86"/>
      <c r="H24" s="99"/>
      <c r="I24" s="85"/>
      <c r="J24" s="86"/>
      <c r="K24" s="99"/>
      <c r="L24" s="85"/>
      <c r="M24" s="86"/>
      <c r="N24" s="99"/>
      <c r="O24" s="85"/>
      <c r="P24" s="86"/>
      <c r="Q24" s="99"/>
      <c r="R24" s="85"/>
      <c r="S24" s="86"/>
      <c r="T24" s="99"/>
      <c r="U24" s="85"/>
      <c r="V24" s="86"/>
      <c r="W24" s="99"/>
      <c r="X24" s="85"/>
      <c r="Y24" s="86"/>
      <c r="Z24" s="99"/>
      <c r="AA24" s="85"/>
      <c r="AB24" s="86"/>
      <c r="AC24" s="109">
        <v>1</v>
      </c>
      <c r="AD24" s="88"/>
      <c r="AE24" s="89">
        <v>0</v>
      </c>
      <c r="AF24" s="109">
        <v>1</v>
      </c>
      <c r="AG24" s="88"/>
      <c r="AH24" s="89">
        <v>0</v>
      </c>
      <c r="AI24" s="109">
        <v>1</v>
      </c>
      <c r="AJ24" s="88"/>
      <c r="AK24" s="89">
        <v>0</v>
      </c>
      <c r="AL24" s="109">
        <v>1</v>
      </c>
      <c r="AM24" s="88"/>
      <c r="AN24" s="89">
        <v>0</v>
      </c>
      <c r="AO24" s="109">
        <v>0</v>
      </c>
      <c r="AP24" s="88"/>
      <c r="AQ24" s="89">
        <f t="shared" si="0"/>
        <v>0</v>
      </c>
      <c r="AR24" s="109">
        <v>0</v>
      </c>
      <c r="AS24" s="88"/>
      <c r="AT24" s="89">
        <f t="shared" si="1"/>
        <v>0</v>
      </c>
      <c r="AU24" s="109">
        <v>0</v>
      </c>
      <c r="AV24" s="88"/>
      <c r="AW24" s="89">
        <f t="shared" si="2"/>
        <v>0</v>
      </c>
      <c r="AX24" s="109">
        <v>0</v>
      </c>
      <c r="AY24" s="88">
        <f>AP24+AS24-AV24</f>
        <v>0</v>
      </c>
      <c r="AZ24" s="89">
        <f t="shared" si="4"/>
        <v>0</v>
      </c>
      <c r="BA24" s="109">
        <v>0</v>
      </c>
      <c r="BB24" s="88"/>
      <c r="BC24" s="89">
        <f t="shared" si="5"/>
        <v>0</v>
      </c>
      <c r="BD24" s="47"/>
      <c r="BE24" s="18"/>
      <c r="BF24" s="19"/>
      <c r="BG24" s="28"/>
      <c r="BH24" s="18"/>
      <c r="BI24" s="19"/>
      <c r="BJ24" s="28"/>
      <c r="BK24" s="18"/>
      <c r="BL24" s="19"/>
      <c r="BM24" s="28"/>
      <c r="BN24" s="18"/>
      <c r="BO24" s="19"/>
      <c r="BP24" s="28"/>
      <c r="BQ24" s="18"/>
      <c r="BR24" s="19"/>
      <c r="BS24" s="14"/>
      <c r="BT24" s="11"/>
      <c r="BU24" s="11"/>
      <c r="BV24" s="56"/>
    </row>
    <row r="25" spans="1:74" ht="20.100000000000001" hidden="1" customHeight="1" x14ac:dyDescent="0.25">
      <c r="A25" s="152"/>
      <c r="B25" s="153"/>
      <c r="C25" s="151"/>
      <c r="D25" s="110" t="s">
        <v>110</v>
      </c>
      <c r="E25" s="99"/>
      <c r="F25" s="85"/>
      <c r="G25" s="86"/>
      <c r="H25" s="99"/>
      <c r="I25" s="85"/>
      <c r="J25" s="86"/>
      <c r="K25" s="99"/>
      <c r="L25" s="85"/>
      <c r="M25" s="86"/>
      <c r="N25" s="99"/>
      <c r="O25" s="85"/>
      <c r="P25" s="86"/>
      <c r="Q25" s="99"/>
      <c r="R25" s="85"/>
      <c r="S25" s="86"/>
      <c r="T25" s="99"/>
      <c r="U25" s="85"/>
      <c r="V25" s="86"/>
      <c r="W25" s="99"/>
      <c r="X25" s="85"/>
      <c r="Y25" s="86"/>
      <c r="Z25" s="99"/>
      <c r="AA25" s="85"/>
      <c r="AB25" s="86"/>
      <c r="AC25" s="109">
        <v>1</v>
      </c>
      <c r="AD25" s="88"/>
      <c r="AE25" s="89">
        <v>0</v>
      </c>
      <c r="AF25" s="109">
        <v>1</v>
      </c>
      <c r="AG25" s="88"/>
      <c r="AH25" s="89">
        <v>0</v>
      </c>
      <c r="AI25" s="109">
        <v>1</v>
      </c>
      <c r="AJ25" s="88"/>
      <c r="AK25" s="89">
        <v>0</v>
      </c>
      <c r="AL25" s="109">
        <v>1</v>
      </c>
      <c r="AM25" s="88"/>
      <c r="AN25" s="89">
        <v>0</v>
      </c>
      <c r="AO25" s="109">
        <v>0</v>
      </c>
      <c r="AP25" s="88"/>
      <c r="AQ25" s="89">
        <f t="shared" si="0"/>
        <v>0</v>
      </c>
      <c r="AR25" s="109">
        <v>0</v>
      </c>
      <c r="AS25" s="88"/>
      <c r="AT25" s="89">
        <f t="shared" si="1"/>
        <v>0</v>
      </c>
      <c r="AU25" s="109">
        <v>0</v>
      </c>
      <c r="AV25" s="88"/>
      <c r="AW25" s="89">
        <f t="shared" si="2"/>
        <v>0</v>
      </c>
      <c r="AX25" s="109">
        <v>0</v>
      </c>
      <c r="AY25" s="88">
        <f t="shared" si="3"/>
        <v>0</v>
      </c>
      <c r="AZ25" s="89">
        <f t="shared" si="4"/>
        <v>0</v>
      </c>
      <c r="BA25" s="109">
        <v>0</v>
      </c>
      <c r="BB25" s="88"/>
      <c r="BC25" s="89">
        <f t="shared" si="5"/>
        <v>0</v>
      </c>
      <c r="BD25" s="47"/>
      <c r="BE25" s="18"/>
      <c r="BF25" s="19"/>
      <c r="BG25" s="28"/>
      <c r="BH25" s="18"/>
      <c r="BI25" s="19"/>
      <c r="BJ25" s="28"/>
      <c r="BK25" s="18"/>
      <c r="BL25" s="19"/>
      <c r="BM25" s="28"/>
      <c r="BN25" s="18"/>
      <c r="BO25" s="19"/>
      <c r="BP25" s="28"/>
      <c r="BQ25" s="18"/>
      <c r="BR25" s="19"/>
      <c r="BS25" s="14"/>
      <c r="BT25" s="11"/>
      <c r="BU25" s="11"/>
      <c r="BV25" s="56"/>
    </row>
    <row r="26" spans="1:74" ht="59.25" customHeight="1" x14ac:dyDescent="0.25">
      <c r="A26" s="152"/>
      <c r="B26" s="153"/>
      <c r="C26" s="151"/>
      <c r="D26" s="110" t="s">
        <v>111</v>
      </c>
      <c r="E26" s="99"/>
      <c r="F26" s="85"/>
      <c r="G26" s="86"/>
      <c r="H26" s="99"/>
      <c r="I26" s="85"/>
      <c r="J26" s="86"/>
      <c r="K26" s="99"/>
      <c r="L26" s="85"/>
      <c r="M26" s="86"/>
      <c r="N26" s="99"/>
      <c r="O26" s="85"/>
      <c r="P26" s="86"/>
      <c r="Q26" s="99"/>
      <c r="R26" s="85"/>
      <c r="S26" s="86"/>
      <c r="T26" s="99"/>
      <c r="U26" s="85"/>
      <c r="V26" s="86"/>
      <c r="W26" s="99"/>
      <c r="X26" s="85"/>
      <c r="Y26" s="86"/>
      <c r="Z26" s="99"/>
      <c r="AA26" s="85"/>
      <c r="AB26" s="86"/>
      <c r="AC26" s="109">
        <v>1</v>
      </c>
      <c r="AD26" s="88">
        <v>106</v>
      </c>
      <c r="AE26" s="89">
        <v>106</v>
      </c>
      <c r="AF26" s="109">
        <v>1</v>
      </c>
      <c r="AG26" s="88">
        <v>106</v>
      </c>
      <c r="AH26" s="89">
        <v>106</v>
      </c>
      <c r="AI26" s="109">
        <v>1</v>
      </c>
      <c r="AJ26" s="88">
        <v>106</v>
      </c>
      <c r="AK26" s="89">
        <v>106</v>
      </c>
      <c r="AL26" s="109">
        <v>1</v>
      </c>
      <c r="AM26" s="88">
        <v>106</v>
      </c>
      <c r="AN26" s="89">
        <v>106</v>
      </c>
      <c r="AO26" s="109">
        <v>1</v>
      </c>
      <c r="AP26" s="88">
        <v>90</v>
      </c>
      <c r="AQ26" s="89">
        <f t="shared" si="0"/>
        <v>90</v>
      </c>
      <c r="AR26" s="109">
        <v>1</v>
      </c>
      <c r="AS26" s="88">
        <v>5</v>
      </c>
      <c r="AT26" s="89">
        <f t="shared" si="1"/>
        <v>5</v>
      </c>
      <c r="AU26" s="109">
        <v>1</v>
      </c>
      <c r="AV26" s="88">
        <v>1</v>
      </c>
      <c r="AW26" s="89">
        <f t="shared" si="2"/>
        <v>1</v>
      </c>
      <c r="AX26" s="109">
        <v>1</v>
      </c>
      <c r="AY26" s="88">
        <f t="shared" si="3"/>
        <v>94</v>
      </c>
      <c r="AZ26" s="89">
        <f t="shared" si="4"/>
        <v>94</v>
      </c>
      <c r="BA26" s="109">
        <v>1</v>
      </c>
      <c r="BB26" s="88">
        <v>90</v>
      </c>
      <c r="BC26" s="89">
        <f t="shared" si="5"/>
        <v>90</v>
      </c>
      <c r="BD26" s="47"/>
      <c r="BE26" s="18"/>
      <c r="BF26" s="19"/>
      <c r="BG26" s="28"/>
      <c r="BH26" s="18"/>
      <c r="BI26" s="19"/>
      <c r="BJ26" s="28"/>
      <c r="BK26" s="18"/>
      <c r="BL26" s="19"/>
      <c r="BM26" s="28"/>
      <c r="BN26" s="18"/>
      <c r="BO26" s="19"/>
      <c r="BP26" s="28"/>
      <c r="BQ26" s="18"/>
      <c r="BR26" s="19"/>
      <c r="BS26" s="14"/>
      <c r="BT26" s="11"/>
      <c r="BU26" s="11"/>
      <c r="BV26" s="56"/>
    </row>
    <row r="27" spans="1:74" ht="20.100000000000001" hidden="1" customHeight="1" x14ac:dyDescent="0.25">
      <c r="A27" s="152">
        <v>3</v>
      </c>
      <c r="B27" s="153" t="s">
        <v>112</v>
      </c>
      <c r="C27" s="151" t="s">
        <v>113</v>
      </c>
      <c r="D27" s="110">
        <v>1150</v>
      </c>
      <c r="E27" s="99"/>
      <c r="F27" s="85"/>
      <c r="G27" s="86"/>
      <c r="H27" s="99"/>
      <c r="I27" s="85"/>
      <c r="J27" s="86"/>
      <c r="K27" s="99"/>
      <c r="L27" s="85"/>
      <c r="M27" s="86"/>
      <c r="N27" s="99"/>
      <c r="O27" s="85"/>
      <c r="P27" s="86"/>
      <c r="Q27" s="99"/>
      <c r="R27" s="85"/>
      <c r="S27" s="86"/>
      <c r="T27" s="99"/>
      <c r="U27" s="85"/>
      <c r="V27" s="86"/>
      <c r="W27" s="99"/>
      <c r="X27" s="85"/>
      <c r="Y27" s="86"/>
      <c r="Z27" s="99"/>
      <c r="AA27" s="85"/>
      <c r="AB27" s="86"/>
      <c r="AC27" s="109">
        <v>180</v>
      </c>
      <c r="AD27" s="88"/>
      <c r="AE27" s="89">
        <v>0</v>
      </c>
      <c r="AF27" s="109">
        <v>180</v>
      </c>
      <c r="AG27" s="88"/>
      <c r="AH27" s="89">
        <v>0</v>
      </c>
      <c r="AI27" s="109">
        <v>180</v>
      </c>
      <c r="AJ27" s="88"/>
      <c r="AK27" s="89">
        <v>0</v>
      </c>
      <c r="AL27" s="109">
        <v>180</v>
      </c>
      <c r="AM27" s="88"/>
      <c r="AN27" s="89">
        <v>0</v>
      </c>
      <c r="AO27" s="109">
        <v>180</v>
      </c>
      <c r="AP27" s="88"/>
      <c r="AQ27" s="89">
        <f t="shared" si="0"/>
        <v>0</v>
      </c>
      <c r="AR27" s="109">
        <v>180</v>
      </c>
      <c r="AS27" s="88"/>
      <c r="AT27" s="89">
        <f t="shared" si="1"/>
        <v>0</v>
      </c>
      <c r="AU27" s="109">
        <v>180</v>
      </c>
      <c r="AV27" s="88"/>
      <c r="AW27" s="89">
        <f t="shared" si="2"/>
        <v>0</v>
      </c>
      <c r="AX27" s="109">
        <v>180</v>
      </c>
      <c r="AY27" s="88">
        <f t="shared" si="3"/>
        <v>0</v>
      </c>
      <c r="AZ27" s="89">
        <f t="shared" si="4"/>
        <v>0</v>
      </c>
      <c r="BA27" s="109">
        <v>180</v>
      </c>
      <c r="BB27" s="88"/>
      <c r="BC27" s="89">
        <f t="shared" si="5"/>
        <v>0</v>
      </c>
      <c r="BD27" s="47"/>
      <c r="BE27" s="18"/>
      <c r="BF27" s="19"/>
      <c r="BG27" s="28"/>
      <c r="BH27" s="18"/>
      <c r="BI27" s="19"/>
      <c r="BJ27" s="28"/>
      <c r="BK27" s="18"/>
      <c r="BL27" s="19"/>
      <c r="BM27" s="28"/>
      <c r="BN27" s="18"/>
      <c r="BO27" s="19"/>
      <c r="BP27" s="28"/>
      <c r="BQ27" s="18"/>
      <c r="BR27" s="19"/>
      <c r="BS27" s="14"/>
      <c r="BT27" s="11"/>
      <c r="BU27" s="11"/>
      <c r="BV27" s="56"/>
    </row>
    <row r="28" spans="1:74" ht="20.100000000000001" hidden="1" customHeight="1" x14ac:dyDescent="0.25">
      <c r="A28" s="152"/>
      <c r="B28" s="153"/>
      <c r="C28" s="151"/>
      <c r="D28" s="110">
        <v>750</v>
      </c>
      <c r="E28" s="99"/>
      <c r="F28" s="85"/>
      <c r="G28" s="86"/>
      <c r="H28" s="99"/>
      <c r="I28" s="85"/>
      <c r="J28" s="86"/>
      <c r="K28" s="99"/>
      <c r="L28" s="85"/>
      <c r="M28" s="86"/>
      <c r="N28" s="99"/>
      <c r="O28" s="85"/>
      <c r="P28" s="86"/>
      <c r="Q28" s="99"/>
      <c r="R28" s="85"/>
      <c r="S28" s="86"/>
      <c r="T28" s="99"/>
      <c r="U28" s="85"/>
      <c r="V28" s="86"/>
      <c r="W28" s="99"/>
      <c r="X28" s="85"/>
      <c r="Y28" s="86"/>
      <c r="Z28" s="99"/>
      <c r="AA28" s="85"/>
      <c r="AB28" s="86"/>
      <c r="AC28" s="109">
        <v>130</v>
      </c>
      <c r="AD28" s="88"/>
      <c r="AE28" s="89">
        <v>0</v>
      </c>
      <c r="AF28" s="109">
        <v>130</v>
      </c>
      <c r="AG28" s="88"/>
      <c r="AH28" s="89">
        <v>0</v>
      </c>
      <c r="AI28" s="109">
        <v>130</v>
      </c>
      <c r="AJ28" s="88"/>
      <c r="AK28" s="89">
        <v>0</v>
      </c>
      <c r="AL28" s="109">
        <v>130</v>
      </c>
      <c r="AM28" s="88"/>
      <c r="AN28" s="89">
        <v>0</v>
      </c>
      <c r="AO28" s="109">
        <v>130</v>
      </c>
      <c r="AP28" s="88"/>
      <c r="AQ28" s="89">
        <f t="shared" si="0"/>
        <v>0</v>
      </c>
      <c r="AR28" s="109">
        <v>130</v>
      </c>
      <c r="AS28" s="88"/>
      <c r="AT28" s="89">
        <f t="shared" si="1"/>
        <v>0</v>
      </c>
      <c r="AU28" s="109">
        <v>130</v>
      </c>
      <c r="AV28" s="88"/>
      <c r="AW28" s="89">
        <f t="shared" si="2"/>
        <v>0</v>
      </c>
      <c r="AX28" s="109">
        <v>130</v>
      </c>
      <c r="AY28" s="88">
        <f t="shared" si="3"/>
        <v>0</v>
      </c>
      <c r="AZ28" s="89">
        <f t="shared" si="4"/>
        <v>0</v>
      </c>
      <c r="BA28" s="109">
        <v>130</v>
      </c>
      <c r="BB28" s="88"/>
      <c r="BC28" s="89">
        <f t="shared" si="5"/>
        <v>0</v>
      </c>
      <c r="BD28" s="47"/>
      <c r="BE28" s="18"/>
      <c r="BF28" s="19"/>
      <c r="BG28" s="28"/>
      <c r="BH28" s="18"/>
      <c r="BI28" s="19"/>
      <c r="BJ28" s="28"/>
      <c r="BK28" s="18"/>
      <c r="BL28" s="19"/>
      <c r="BM28" s="28"/>
      <c r="BN28" s="18"/>
      <c r="BO28" s="19"/>
      <c r="BP28" s="28"/>
      <c r="BQ28" s="18"/>
      <c r="BR28" s="19"/>
      <c r="BS28" s="14"/>
      <c r="BT28" s="11"/>
      <c r="BU28" s="11"/>
      <c r="BV28" s="56"/>
    </row>
    <row r="29" spans="1:74" ht="20.100000000000001" hidden="1" customHeight="1" x14ac:dyDescent="0.25">
      <c r="A29" s="152"/>
      <c r="B29" s="153"/>
      <c r="C29" s="151"/>
      <c r="D29" s="110" t="s">
        <v>34</v>
      </c>
      <c r="E29" s="99"/>
      <c r="F29" s="85"/>
      <c r="G29" s="86"/>
      <c r="H29" s="99"/>
      <c r="I29" s="85"/>
      <c r="J29" s="86"/>
      <c r="K29" s="99"/>
      <c r="L29" s="85"/>
      <c r="M29" s="86"/>
      <c r="N29" s="99"/>
      <c r="O29" s="85"/>
      <c r="P29" s="86"/>
      <c r="Q29" s="99"/>
      <c r="R29" s="85"/>
      <c r="S29" s="86"/>
      <c r="T29" s="99"/>
      <c r="U29" s="85"/>
      <c r="V29" s="86"/>
      <c r="W29" s="99"/>
      <c r="X29" s="85"/>
      <c r="Y29" s="86"/>
      <c r="Z29" s="99"/>
      <c r="AA29" s="85"/>
      <c r="AB29" s="86"/>
      <c r="AC29" s="109">
        <v>88</v>
      </c>
      <c r="AD29" s="88"/>
      <c r="AE29" s="89">
        <v>0</v>
      </c>
      <c r="AF29" s="109">
        <v>88</v>
      </c>
      <c r="AG29" s="88"/>
      <c r="AH29" s="89">
        <v>0</v>
      </c>
      <c r="AI29" s="109">
        <v>88</v>
      </c>
      <c r="AJ29" s="88"/>
      <c r="AK29" s="89">
        <v>0</v>
      </c>
      <c r="AL29" s="109">
        <v>88</v>
      </c>
      <c r="AM29" s="88"/>
      <c r="AN29" s="89">
        <v>0</v>
      </c>
      <c r="AO29" s="109">
        <v>88</v>
      </c>
      <c r="AP29" s="88"/>
      <c r="AQ29" s="89">
        <f t="shared" si="0"/>
        <v>0</v>
      </c>
      <c r="AR29" s="109">
        <v>88</v>
      </c>
      <c r="AS29" s="88"/>
      <c r="AT29" s="89">
        <f t="shared" si="1"/>
        <v>0</v>
      </c>
      <c r="AU29" s="109">
        <v>88</v>
      </c>
      <c r="AV29" s="88"/>
      <c r="AW29" s="89">
        <f t="shared" si="2"/>
        <v>0</v>
      </c>
      <c r="AX29" s="109">
        <v>88</v>
      </c>
      <c r="AY29" s="88">
        <f t="shared" si="3"/>
        <v>0</v>
      </c>
      <c r="AZ29" s="89">
        <f t="shared" si="4"/>
        <v>0</v>
      </c>
      <c r="BA29" s="109">
        <v>88</v>
      </c>
      <c r="BB29" s="88"/>
      <c r="BC29" s="89">
        <f t="shared" si="5"/>
        <v>0</v>
      </c>
      <c r="BD29" s="47"/>
      <c r="BE29" s="18"/>
      <c r="BF29" s="19"/>
      <c r="BG29" s="28"/>
      <c r="BH29" s="18"/>
      <c r="BI29" s="19"/>
      <c r="BJ29" s="28"/>
      <c r="BK29" s="18"/>
      <c r="BL29" s="19"/>
      <c r="BM29" s="28"/>
      <c r="BN29" s="18"/>
      <c r="BO29" s="19"/>
      <c r="BP29" s="28"/>
      <c r="BQ29" s="18"/>
      <c r="BR29" s="19"/>
      <c r="BS29" s="14"/>
      <c r="BT29" s="11"/>
      <c r="BU29" s="11"/>
      <c r="BV29" s="56"/>
    </row>
    <row r="30" spans="1:74" ht="20.100000000000001" hidden="1" customHeight="1" x14ac:dyDescent="0.25">
      <c r="A30" s="152"/>
      <c r="B30" s="153"/>
      <c r="C30" s="151"/>
      <c r="D30" s="110">
        <v>330</v>
      </c>
      <c r="E30" s="99"/>
      <c r="F30" s="85"/>
      <c r="G30" s="86"/>
      <c r="H30" s="99"/>
      <c r="I30" s="85"/>
      <c r="J30" s="86"/>
      <c r="K30" s="99"/>
      <c r="L30" s="85"/>
      <c r="M30" s="86"/>
      <c r="N30" s="99"/>
      <c r="O30" s="85"/>
      <c r="P30" s="86"/>
      <c r="Q30" s="99"/>
      <c r="R30" s="85"/>
      <c r="S30" s="86"/>
      <c r="T30" s="99"/>
      <c r="U30" s="85"/>
      <c r="V30" s="86"/>
      <c r="W30" s="99"/>
      <c r="X30" s="85"/>
      <c r="Y30" s="86"/>
      <c r="Z30" s="99"/>
      <c r="AA30" s="85"/>
      <c r="AB30" s="86"/>
      <c r="AC30" s="109">
        <v>66</v>
      </c>
      <c r="AD30" s="88"/>
      <c r="AE30" s="89">
        <v>0</v>
      </c>
      <c r="AF30" s="109">
        <v>66</v>
      </c>
      <c r="AG30" s="88"/>
      <c r="AH30" s="89">
        <v>0</v>
      </c>
      <c r="AI30" s="109">
        <v>66</v>
      </c>
      <c r="AJ30" s="88"/>
      <c r="AK30" s="89">
        <v>0</v>
      </c>
      <c r="AL30" s="109">
        <v>66</v>
      </c>
      <c r="AM30" s="88"/>
      <c r="AN30" s="89">
        <v>0</v>
      </c>
      <c r="AO30" s="109">
        <v>66</v>
      </c>
      <c r="AP30" s="88"/>
      <c r="AQ30" s="89">
        <f t="shared" si="0"/>
        <v>0</v>
      </c>
      <c r="AR30" s="109">
        <v>66</v>
      </c>
      <c r="AS30" s="88"/>
      <c r="AT30" s="89">
        <f t="shared" si="1"/>
        <v>0</v>
      </c>
      <c r="AU30" s="109">
        <v>66</v>
      </c>
      <c r="AV30" s="88"/>
      <c r="AW30" s="89">
        <f t="shared" si="2"/>
        <v>0</v>
      </c>
      <c r="AX30" s="109">
        <v>66</v>
      </c>
      <c r="AY30" s="88">
        <f t="shared" si="3"/>
        <v>0</v>
      </c>
      <c r="AZ30" s="89">
        <f t="shared" si="4"/>
        <v>0</v>
      </c>
      <c r="BA30" s="109">
        <v>66</v>
      </c>
      <c r="BB30" s="88"/>
      <c r="BC30" s="89">
        <f t="shared" si="5"/>
        <v>0</v>
      </c>
      <c r="BD30" s="47"/>
      <c r="BE30" s="18"/>
      <c r="BF30" s="19"/>
      <c r="BG30" s="28"/>
      <c r="BH30" s="18"/>
      <c r="BI30" s="19"/>
      <c r="BJ30" s="28"/>
      <c r="BK30" s="18"/>
      <c r="BL30" s="19"/>
      <c r="BM30" s="28"/>
      <c r="BN30" s="18"/>
      <c r="BO30" s="19"/>
      <c r="BP30" s="28"/>
      <c r="BQ30" s="18"/>
      <c r="BR30" s="19"/>
      <c r="BS30" s="14"/>
      <c r="BT30" s="11"/>
      <c r="BU30" s="11"/>
      <c r="BV30" s="56"/>
    </row>
    <row r="31" spans="1:74" ht="20.100000000000001" hidden="1" customHeight="1" x14ac:dyDescent="0.25">
      <c r="A31" s="152"/>
      <c r="B31" s="153"/>
      <c r="C31" s="151"/>
      <c r="D31" s="110">
        <v>220</v>
      </c>
      <c r="E31" s="99"/>
      <c r="F31" s="85"/>
      <c r="G31" s="86"/>
      <c r="H31" s="99"/>
      <c r="I31" s="85"/>
      <c r="J31" s="86"/>
      <c r="K31" s="99"/>
      <c r="L31" s="85"/>
      <c r="M31" s="86"/>
      <c r="N31" s="99"/>
      <c r="O31" s="85"/>
      <c r="P31" s="86"/>
      <c r="Q31" s="99"/>
      <c r="R31" s="85"/>
      <c r="S31" s="86"/>
      <c r="T31" s="99"/>
      <c r="U31" s="85"/>
      <c r="V31" s="86"/>
      <c r="W31" s="99"/>
      <c r="X31" s="85"/>
      <c r="Y31" s="86"/>
      <c r="Z31" s="99"/>
      <c r="AA31" s="85"/>
      <c r="AB31" s="86"/>
      <c r="AC31" s="109">
        <v>43</v>
      </c>
      <c r="AD31" s="88"/>
      <c r="AE31" s="89">
        <v>0</v>
      </c>
      <c r="AF31" s="109">
        <v>43</v>
      </c>
      <c r="AG31" s="88"/>
      <c r="AH31" s="89">
        <v>0</v>
      </c>
      <c r="AI31" s="109">
        <v>43</v>
      </c>
      <c r="AJ31" s="88"/>
      <c r="AK31" s="89">
        <v>0</v>
      </c>
      <c r="AL31" s="109">
        <v>43</v>
      </c>
      <c r="AM31" s="88"/>
      <c r="AN31" s="89">
        <v>0</v>
      </c>
      <c r="AO31" s="109">
        <v>43</v>
      </c>
      <c r="AP31" s="88"/>
      <c r="AQ31" s="89">
        <f t="shared" si="0"/>
        <v>0</v>
      </c>
      <c r="AR31" s="109">
        <v>43</v>
      </c>
      <c r="AS31" s="88"/>
      <c r="AT31" s="89">
        <f t="shared" si="1"/>
        <v>0</v>
      </c>
      <c r="AU31" s="109">
        <v>43</v>
      </c>
      <c r="AV31" s="88"/>
      <c r="AW31" s="89">
        <f t="shared" si="2"/>
        <v>0</v>
      </c>
      <c r="AX31" s="109">
        <v>43</v>
      </c>
      <c r="AY31" s="88">
        <f t="shared" si="3"/>
        <v>0</v>
      </c>
      <c r="AZ31" s="89">
        <f t="shared" si="4"/>
        <v>0</v>
      </c>
      <c r="BA31" s="109">
        <v>43</v>
      </c>
      <c r="BB31" s="88"/>
      <c r="BC31" s="89">
        <f t="shared" si="5"/>
        <v>0</v>
      </c>
      <c r="BD31" s="47"/>
      <c r="BE31" s="18"/>
      <c r="BF31" s="19"/>
      <c r="BG31" s="28"/>
      <c r="BH31" s="18"/>
      <c r="BI31" s="19"/>
      <c r="BJ31" s="28"/>
      <c r="BK31" s="18"/>
      <c r="BL31" s="19"/>
      <c r="BM31" s="28"/>
      <c r="BN31" s="18"/>
      <c r="BO31" s="19"/>
      <c r="BP31" s="28"/>
      <c r="BQ31" s="18"/>
      <c r="BR31" s="19"/>
      <c r="BS31" s="14"/>
      <c r="BT31" s="11"/>
      <c r="BU31" s="11"/>
      <c r="BV31" s="56"/>
    </row>
    <row r="32" spans="1:74" ht="20.100000000000001" hidden="1" customHeight="1" x14ac:dyDescent="0.25">
      <c r="A32" s="152"/>
      <c r="B32" s="153"/>
      <c r="C32" s="151"/>
      <c r="D32" s="110" t="s">
        <v>51</v>
      </c>
      <c r="E32" s="99"/>
      <c r="F32" s="85"/>
      <c r="G32" s="86"/>
      <c r="H32" s="99"/>
      <c r="I32" s="85"/>
      <c r="J32" s="86"/>
      <c r="K32" s="99"/>
      <c r="L32" s="85"/>
      <c r="M32" s="86"/>
      <c r="N32" s="99"/>
      <c r="O32" s="85"/>
      <c r="P32" s="86"/>
      <c r="Q32" s="99"/>
      <c r="R32" s="85"/>
      <c r="S32" s="86"/>
      <c r="T32" s="99"/>
      <c r="U32" s="85"/>
      <c r="V32" s="86"/>
      <c r="W32" s="99"/>
      <c r="X32" s="85"/>
      <c r="Y32" s="86"/>
      <c r="Z32" s="99"/>
      <c r="AA32" s="85"/>
      <c r="AB32" s="86"/>
      <c r="AC32" s="109">
        <v>26</v>
      </c>
      <c r="AD32" s="88"/>
      <c r="AE32" s="89">
        <v>0</v>
      </c>
      <c r="AF32" s="109">
        <v>26</v>
      </c>
      <c r="AG32" s="88"/>
      <c r="AH32" s="89">
        <v>0</v>
      </c>
      <c r="AI32" s="109">
        <v>26</v>
      </c>
      <c r="AJ32" s="88"/>
      <c r="AK32" s="89">
        <v>0</v>
      </c>
      <c r="AL32" s="109">
        <v>26</v>
      </c>
      <c r="AM32" s="88"/>
      <c r="AN32" s="89">
        <v>0</v>
      </c>
      <c r="AO32" s="109">
        <v>26</v>
      </c>
      <c r="AP32" s="88"/>
      <c r="AQ32" s="89">
        <f t="shared" si="0"/>
        <v>0</v>
      </c>
      <c r="AR32" s="109">
        <v>26</v>
      </c>
      <c r="AS32" s="88"/>
      <c r="AT32" s="89">
        <f t="shared" si="1"/>
        <v>0</v>
      </c>
      <c r="AU32" s="109">
        <v>26</v>
      </c>
      <c r="AV32" s="88"/>
      <c r="AW32" s="89">
        <f t="shared" si="2"/>
        <v>0</v>
      </c>
      <c r="AX32" s="109">
        <v>26</v>
      </c>
      <c r="AY32" s="88">
        <f t="shared" si="3"/>
        <v>0</v>
      </c>
      <c r="AZ32" s="89">
        <f t="shared" si="4"/>
        <v>0</v>
      </c>
      <c r="BA32" s="109">
        <v>26</v>
      </c>
      <c r="BB32" s="88"/>
      <c r="BC32" s="89">
        <f t="shared" si="5"/>
        <v>0</v>
      </c>
      <c r="BD32" s="47"/>
      <c r="BE32" s="18"/>
      <c r="BF32" s="19"/>
      <c r="BG32" s="28"/>
      <c r="BH32" s="18"/>
      <c r="BI32" s="19"/>
      <c r="BJ32" s="28"/>
      <c r="BK32" s="18"/>
      <c r="BL32" s="19"/>
      <c r="BM32" s="28"/>
      <c r="BN32" s="18"/>
      <c r="BO32" s="19"/>
      <c r="BP32" s="28"/>
      <c r="BQ32" s="18"/>
      <c r="BR32" s="19"/>
      <c r="BS32" s="14"/>
      <c r="BT32" s="11"/>
      <c r="BU32" s="11"/>
      <c r="BV32" s="56"/>
    </row>
    <row r="33" spans="1:74" ht="20.100000000000001" hidden="1" customHeight="1" x14ac:dyDescent="0.25">
      <c r="A33" s="152"/>
      <c r="B33" s="153"/>
      <c r="C33" s="151"/>
      <c r="D33" s="110" t="s">
        <v>107</v>
      </c>
      <c r="E33" s="99"/>
      <c r="F33" s="85"/>
      <c r="G33" s="86"/>
      <c r="H33" s="99"/>
      <c r="I33" s="85"/>
      <c r="J33" s="86"/>
      <c r="K33" s="99"/>
      <c r="L33" s="85"/>
      <c r="M33" s="86"/>
      <c r="N33" s="99"/>
      <c r="O33" s="85"/>
      <c r="P33" s="86"/>
      <c r="Q33" s="99"/>
      <c r="R33" s="85"/>
      <c r="S33" s="86"/>
      <c r="T33" s="99"/>
      <c r="U33" s="85"/>
      <c r="V33" s="86"/>
      <c r="W33" s="99"/>
      <c r="X33" s="85"/>
      <c r="Y33" s="86"/>
      <c r="Z33" s="99"/>
      <c r="AA33" s="85"/>
      <c r="AB33" s="86"/>
      <c r="AC33" s="109">
        <v>11</v>
      </c>
      <c r="AD33" s="88"/>
      <c r="AE33" s="89">
        <v>0</v>
      </c>
      <c r="AF33" s="109">
        <v>11</v>
      </c>
      <c r="AG33" s="88"/>
      <c r="AH33" s="89">
        <v>0</v>
      </c>
      <c r="AI33" s="109">
        <v>11</v>
      </c>
      <c r="AJ33" s="88"/>
      <c r="AK33" s="89">
        <v>0</v>
      </c>
      <c r="AL33" s="109">
        <v>11</v>
      </c>
      <c r="AM33" s="88"/>
      <c r="AN33" s="89">
        <v>0</v>
      </c>
      <c r="AO33" s="109">
        <v>11</v>
      </c>
      <c r="AP33" s="88"/>
      <c r="AQ33" s="89">
        <f t="shared" si="0"/>
        <v>0</v>
      </c>
      <c r="AR33" s="109">
        <v>11</v>
      </c>
      <c r="AS33" s="88"/>
      <c r="AT33" s="89">
        <f t="shared" si="1"/>
        <v>0</v>
      </c>
      <c r="AU33" s="109">
        <v>11</v>
      </c>
      <c r="AV33" s="88"/>
      <c r="AW33" s="89">
        <f t="shared" si="2"/>
        <v>0</v>
      </c>
      <c r="AX33" s="109">
        <v>11</v>
      </c>
      <c r="AY33" s="88">
        <f t="shared" si="3"/>
        <v>0</v>
      </c>
      <c r="AZ33" s="89">
        <f t="shared" si="4"/>
        <v>0</v>
      </c>
      <c r="BA33" s="109">
        <v>11</v>
      </c>
      <c r="BB33" s="88"/>
      <c r="BC33" s="89">
        <f t="shared" si="5"/>
        <v>0</v>
      </c>
      <c r="BD33" s="47"/>
      <c r="BE33" s="18"/>
      <c r="BF33" s="19"/>
      <c r="BG33" s="28"/>
      <c r="BH33" s="18"/>
      <c r="BI33" s="19"/>
      <c r="BJ33" s="28"/>
      <c r="BK33" s="18"/>
      <c r="BL33" s="19"/>
      <c r="BM33" s="28"/>
      <c r="BN33" s="18"/>
      <c r="BO33" s="19"/>
      <c r="BP33" s="28"/>
      <c r="BQ33" s="18"/>
      <c r="BR33" s="19"/>
      <c r="BS33" s="14"/>
      <c r="BT33" s="11"/>
      <c r="BU33" s="11"/>
      <c r="BV33" s="56"/>
    </row>
    <row r="34" spans="1:74" ht="20.100000000000001" hidden="1" customHeight="1" x14ac:dyDescent="0.25">
      <c r="A34" s="152"/>
      <c r="B34" s="153"/>
      <c r="C34" s="151"/>
      <c r="D34" s="110" t="s">
        <v>108</v>
      </c>
      <c r="E34" s="99"/>
      <c r="F34" s="85"/>
      <c r="G34" s="86"/>
      <c r="H34" s="99"/>
      <c r="I34" s="85"/>
      <c r="J34" s="86"/>
      <c r="K34" s="99"/>
      <c r="L34" s="85"/>
      <c r="M34" s="86"/>
      <c r="N34" s="99"/>
      <c r="O34" s="85"/>
      <c r="P34" s="86"/>
      <c r="Q34" s="99"/>
      <c r="R34" s="85"/>
      <c r="S34" s="86"/>
      <c r="T34" s="99"/>
      <c r="U34" s="85"/>
      <c r="V34" s="86"/>
      <c r="W34" s="99"/>
      <c r="X34" s="85"/>
      <c r="Y34" s="86"/>
      <c r="Z34" s="99"/>
      <c r="AA34" s="85"/>
      <c r="AB34" s="86"/>
      <c r="AC34" s="109">
        <v>11</v>
      </c>
      <c r="AD34" s="88"/>
      <c r="AE34" s="89">
        <v>0</v>
      </c>
      <c r="AF34" s="109">
        <v>11</v>
      </c>
      <c r="AG34" s="88"/>
      <c r="AH34" s="89">
        <v>0</v>
      </c>
      <c r="AI34" s="109">
        <v>11</v>
      </c>
      <c r="AJ34" s="88"/>
      <c r="AK34" s="89">
        <v>0</v>
      </c>
      <c r="AL34" s="109">
        <v>11</v>
      </c>
      <c r="AM34" s="88"/>
      <c r="AN34" s="89">
        <v>0</v>
      </c>
      <c r="AO34" s="109">
        <v>11</v>
      </c>
      <c r="AP34" s="88"/>
      <c r="AQ34" s="89">
        <f t="shared" si="0"/>
        <v>0</v>
      </c>
      <c r="AR34" s="109">
        <v>11</v>
      </c>
      <c r="AS34" s="88"/>
      <c r="AT34" s="89">
        <f t="shared" si="1"/>
        <v>0</v>
      </c>
      <c r="AU34" s="109">
        <v>11</v>
      </c>
      <c r="AV34" s="88"/>
      <c r="AW34" s="89">
        <f t="shared" si="2"/>
        <v>0</v>
      </c>
      <c r="AX34" s="109">
        <v>11</v>
      </c>
      <c r="AY34" s="88">
        <f t="shared" si="3"/>
        <v>0</v>
      </c>
      <c r="AZ34" s="89">
        <f t="shared" si="4"/>
        <v>0</v>
      </c>
      <c r="BA34" s="109">
        <v>11</v>
      </c>
      <c r="BB34" s="88"/>
      <c r="BC34" s="89">
        <f t="shared" si="5"/>
        <v>0</v>
      </c>
      <c r="BD34" s="47"/>
      <c r="BE34" s="18"/>
      <c r="BF34" s="19"/>
      <c r="BG34" s="28"/>
      <c r="BH34" s="18"/>
      <c r="BI34" s="19"/>
      <c r="BJ34" s="28"/>
      <c r="BK34" s="18"/>
      <c r="BL34" s="19"/>
      <c r="BM34" s="28"/>
      <c r="BN34" s="18"/>
      <c r="BO34" s="19"/>
      <c r="BP34" s="28"/>
      <c r="BQ34" s="18"/>
      <c r="BR34" s="19"/>
      <c r="BS34" s="14"/>
      <c r="BT34" s="11"/>
      <c r="BU34" s="11"/>
      <c r="BV34" s="56"/>
    </row>
    <row r="35" spans="1:74" ht="20.100000000000001" hidden="1" customHeight="1" x14ac:dyDescent="0.25">
      <c r="A35" s="152"/>
      <c r="B35" s="153"/>
      <c r="C35" s="151"/>
      <c r="D35" s="110" t="s">
        <v>109</v>
      </c>
      <c r="E35" s="99"/>
      <c r="F35" s="85"/>
      <c r="G35" s="86"/>
      <c r="H35" s="99"/>
      <c r="I35" s="85"/>
      <c r="J35" s="86"/>
      <c r="K35" s="99"/>
      <c r="L35" s="85"/>
      <c r="M35" s="86"/>
      <c r="N35" s="99"/>
      <c r="O35" s="85"/>
      <c r="P35" s="86"/>
      <c r="Q35" s="99"/>
      <c r="R35" s="85"/>
      <c r="S35" s="86"/>
      <c r="T35" s="99"/>
      <c r="U35" s="85"/>
      <c r="V35" s="86"/>
      <c r="W35" s="99"/>
      <c r="X35" s="85"/>
      <c r="Y35" s="86"/>
      <c r="Z35" s="99"/>
      <c r="AA35" s="85"/>
      <c r="AB35" s="86"/>
      <c r="AC35" s="109">
        <v>5.5</v>
      </c>
      <c r="AD35" s="88"/>
      <c r="AE35" s="89">
        <v>0</v>
      </c>
      <c r="AF35" s="109">
        <v>5.5</v>
      </c>
      <c r="AG35" s="88"/>
      <c r="AH35" s="89">
        <v>0</v>
      </c>
      <c r="AI35" s="109">
        <v>5.5</v>
      </c>
      <c r="AJ35" s="88"/>
      <c r="AK35" s="89">
        <v>0</v>
      </c>
      <c r="AL35" s="109">
        <v>5.5</v>
      </c>
      <c r="AM35" s="88"/>
      <c r="AN35" s="89">
        <v>0</v>
      </c>
      <c r="AO35" s="109">
        <v>5.5</v>
      </c>
      <c r="AP35" s="88"/>
      <c r="AQ35" s="89">
        <f t="shared" si="0"/>
        <v>0</v>
      </c>
      <c r="AR35" s="109">
        <v>5.5</v>
      </c>
      <c r="AS35" s="88"/>
      <c r="AT35" s="89">
        <f t="shared" si="1"/>
        <v>0</v>
      </c>
      <c r="AU35" s="109">
        <v>5.5</v>
      </c>
      <c r="AV35" s="88"/>
      <c r="AW35" s="89">
        <f t="shared" si="2"/>
        <v>0</v>
      </c>
      <c r="AX35" s="109">
        <v>5.5</v>
      </c>
      <c r="AY35" s="88">
        <f t="shared" si="3"/>
        <v>0</v>
      </c>
      <c r="AZ35" s="89">
        <f t="shared" si="4"/>
        <v>0</v>
      </c>
      <c r="BA35" s="109">
        <v>5.5</v>
      </c>
      <c r="BB35" s="88"/>
      <c r="BC35" s="89">
        <f t="shared" si="5"/>
        <v>0</v>
      </c>
      <c r="BD35" s="47"/>
      <c r="BE35" s="18"/>
      <c r="BF35" s="19"/>
      <c r="BG35" s="28"/>
      <c r="BH35" s="18"/>
      <c r="BI35" s="19"/>
      <c r="BJ35" s="28"/>
      <c r="BK35" s="18"/>
      <c r="BL35" s="19"/>
      <c r="BM35" s="28"/>
      <c r="BN35" s="18"/>
      <c r="BO35" s="19"/>
      <c r="BP35" s="28"/>
      <c r="BQ35" s="18"/>
      <c r="BR35" s="19"/>
      <c r="BS35" s="14"/>
      <c r="BT35" s="11"/>
      <c r="BU35" s="11"/>
      <c r="BV35" s="56"/>
    </row>
    <row r="36" spans="1:74" ht="20.100000000000001" hidden="1" customHeight="1" x14ac:dyDescent="0.25">
      <c r="A36" s="152"/>
      <c r="B36" s="153"/>
      <c r="C36" s="151"/>
      <c r="D36" s="110" t="s">
        <v>110</v>
      </c>
      <c r="E36" s="99"/>
      <c r="F36" s="85"/>
      <c r="G36" s="86"/>
      <c r="H36" s="99"/>
      <c r="I36" s="85"/>
      <c r="J36" s="86"/>
      <c r="K36" s="99"/>
      <c r="L36" s="85"/>
      <c r="M36" s="86"/>
      <c r="N36" s="99"/>
      <c r="O36" s="85"/>
      <c r="P36" s="86"/>
      <c r="Q36" s="99"/>
      <c r="R36" s="85"/>
      <c r="S36" s="86"/>
      <c r="T36" s="99"/>
      <c r="U36" s="85"/>
      <c r="V36" s="86"/>
      <c r="W36" s="99"/>
      <c r="X36" s="85"/>
      <c r="Y36" s="86"/>
      <c r="Z36" s="99"/>
      <c r="AA36" s="85"/>
      <c r="AB36" s="86"/>
      <c r="AC36" s="109">
        <v>5.5</v>
      </c>
      <c r="AD36" s="88"/>
      <c r="AE36" s="89">
        <v>0</v>
      </c>
      <c r="AF36" s="109">
        <v>5.5</v>
      </c>
      <c r="AG36" s="88"/>
      <c r="AH36" s="89">
        <v>0</v>
      </c>
      <c r="AI36" s="109">
        <v>5.5</v>
      </c>
      <c r="AJ36" s="88"/>
      <c r="AK36" s="89">
        <v>0</v>
      </c>
      <c r="AL36" s="109">
        <v>5.5</v>
      </c>
      <c r="AM36" s="88"/>
      <c r="AN36" s="89">
        <v>0</v>
      </c>
      <c r="AO36" s="109">
        <v>5.5</v>
      </c>
      <c r="AP36" s="88"/>
      <c r="AQ36" s="89">
        <f t="shared" si="0"/>
        <v>0</v>
      </c>
      <c r="AR36" s="109">
        <v>5.5</v>
      </c>
      <c r="AS36" s="88"/>
      <c r="AT36" s="89">
        <f t="shared" si="1"/>
        <v>0</v>
      </c>
      <c r="AU36" s="109">
        <v>5.5</v>
      </c>
      <c r="AV36" s="88"/>
      <c r="AW36" s="89">
        <f t="shared" si="2"/>
        <v>0</v>
      </c>
      <c r="AX36" s="109">
        <v>5.5</v>
      </c>
      <c r="AY36" s="88">
        <f t="shared" si="3"/>
        <v>0</v>
      </c>
      <c r="AZ36" s="89">
        <f t="shared" si="4"/>
        <v>0</v>
      </c>
      <c r="BA36" s="109">
        <v>5.5</v>
      </c>
      <c r="BB36" s="88"/>
      <c r="BC36" s="89">
        <f t="shared" si="5"/>
        <v>0</v>
      </c>
      <c r="BD36" s="47"/>
      <c r="BE36" s="18"/>
      <c r="BF36" s="19"/>
      <c r="BG36" s="28"/>
      <c r="BH36" s="18"/>
      <c r="BI36" s="19"/>
      <c r="BJ36" s="28"/>
      <c r="BK36" s="18"/>
      <c r="BL36" s="19"/>
      <c r="BM36" s="28"/>
      <c r="BN36" s="18"/>
      <c r="BO36" s="19"/>
      <c r="BP36" s="28"/>
      <c r="BQ36" s="18"/>
      <c r="BR36" s="19"/>
      <c r="BS36" s="14"/>
      <c r="BT36" s="11"/>
      <c r="BU36" s="11"/>
      <c r="BV36" s="56"/>
    </row>
    <row r="37" spans="1:74" ht="20.100000000000001" hidden="1" customHeight="1" x14ac:dyDescent="0.25">
      <c r="A37" s="152"/>
      <c r="B37" s="153"/>
      <c r="C37" s="151"/>
      <c r="D37" s="110" t="s">
        <v>111</v>
      </c>
      <c r="E37" s="99"/>
      <c r="F37" s="85"/>
      <c r="G37" s="86"/>
      <c r="H37" s="99"/>
      <c r="I37" s="85"/>
      <c r="J37" s="86"/>
      <c r="K37" s="99"/>
      <c r="L37" s="85"/>
      <c r="M37" s="86"/>
      <c r="N37" s="99"/>
      <c r="O37" s="85"/>
      <c r="P37" s="86"/>
      <c r="Q37" s="99"/>
      <c r="R37" s="85"/>
      <c r="S37" s="86"/>
      <c r="T37" s="99"/>
      <c r="U37" s="85"/>
      <c r="V37" s="86"/>
      <c r="W37" s="99"/>
      <c r="X37" s="85"/>
      <c r="Y37" s="86"/>
      <c r="Z37" s="99"/>
      <c r="AA37" s="85"/>
      <c r="AB37" s="86"/>
      <c r="AC37" s="109">
        <v>5.5</v>
      </c>
      <c r="AD37" s="88"/>
      <c r="AE37" s="89">
        <v>0</v>
      </c>
      <c r="AF37" s="109">
        <v>5.5</v>
      </c>
      <c r="AG37" s="88"/>
      <c r="AH37" s="89">
        <v>0</v>
      </c>
      <c r="AI37" s="109">
        <v>5.5</v>
      </c>
      <c r="AJ37" s="88"/>
      <c r="AK37" s="89">
        <v>0</v>
      </c>
      <c r="AL37" s="109">
        <v>5.5</v>
      </c>
      <c r="AM37" s="88"/>
      <c r="AN37" s="89">
        <v>0</v>
      </c>
      <c r="AO37" s="109">
        <v>5.5</v>
      </c>
      <c r="AP37" s="88"/>
      <c r="AQ37" s="89">
        <f t="shared" si="0"/>
        <v>0</v>
      </c>
      <c r="AR37" s="109">
        <v>5.5</v>
      </c>
      <c r="AS37" s="88"/>
      <c r="AT37" s="89">
        <f t="shared" si="1"/>
        <v>0</v>
      </c>
      <c r="AU37" s="109">
        <v>5.5</v>
      </c>
      <c r="AV37" s="88"/>
      <c r="AW37" s="89">
        <f t="shared" si="2"/>
        <v>0</v>
      </c>
      <c r="AX37" s="109">
        <v>5.5</v>
      </c>
      <c r="AY37" s="88">
        <f t="shared" si="3"/>
        <v>0</v>
      </c>
      <c r="AZ37" s="89">
        <f t="shared" si="4"/>
        <v>0</v>
      </c>
      <c r="BA37" s="109">
        <v>5.5</v>
      </c>
      <c r="BB37" s="88"/>
      <c r="BC37" s="89">
        <f t="shared" si="5"/>
        <v>0</v>
      </c>
      <c r="BD37" s="47"/>
      <c r="BE37" s="18"/>
      <c r="BF37" s="19"/>
      <c r="BG37" s="28"/>
      <c r="BH37" s="18"/>
      <c r="BI37" s="19"/>
      <c r="BJ37" s="28"/>
      <c r="BK37" s="18"/>
      <c r="BL37" s="19"/>
      <c r="BM37" s="28"/>
      <c r="BN37" s="18"/>
      <c r="BO37" s="19"/>
      <c r="BP37" s="28"/>
      <c r="BQ37" s="18"/>
      <c r="BR37" s="19"/>
      <c r="BS37" s="14"/>
      <c r="BT37" s="11"/>
      <c r="BU37" s="11"/>
      <c r="BV37" s="56"/>
    </row>
    <row r="38" spans="1:74" ht="20.100000000000001" hidden="1" customHeight="1" x14ac:dyDescent="0.25">
      <c r="A38" s="152" t="s">
        <v>134</v>
      </c>
      <c r="B38" s="153" t="s">
        <v>114</v>
      </c>
      <c r="C38" s="151" t="s">
        <v>113</v>
      </c>
      <c r="D38" s="110">
        <v>220</v>
      </c>
      <c r="E38" s="99"/>
      <c r="F38" s="85"/>
      <c r="G38" s="86"/>
      <c r="H38" s="99"/>
      <c r="I38" s="85"/>
      <c r="J38" s="86"/>
      <c r="K38" s="99"/>
      <c r="L38" s="85"/>
      <c r="M38" s="86"/>
      <c r="N38" s="99"/>
      <c r="O38" s="85"/>
      <c r="P38" s="86"/>
      <c r="Q38" s="99"/>
      <c r="R38" s="85"/>
      <c r="S38" s="86"/>
      <c r="T38" s="99"/>
      <c r="U38" s="85"/>
      <c r="V38" s="86"/>
      <c r="W38" s="99"/>
      <c r="X38" s="85"/>
      <c r="Y38" s="86"/>
      <c r="Z38" s="99"/>
      <c r="AA38" s="85"/>
      <c r="AB38" s="86"/>
      <c r="AC38" s="109">
        <v>23</v>
      </c>
      <c r="AD38" s="88"/>
      <c r="AE38" s="89">
        <v>0</v>
      </c>
      <c r="AF38" s="109">
        <v>23</v>
      </c>
      <c r="AG38" s="88"/>
      <c r="AH38" s="89">
        <v>0</v>
      </c>
      <c r="AI38" s="109">
        <v>23</v>
      </c>
      <c r="AJ38" s="88"/>
      <c r="AK38" s="89">
        <v>0</v>
      </c>
      <c r="AL38" s="109">
        <v>23</v>
      </c>
      <c r="AM38" s="88"/>
      <c r="AN38" s="89">
        <v>0</v>
      </c>
      <c r="AO38" s="109">
        <v>23</v>
      </c>
      <c r="AP38" s="88"/>
      <c r="AQ38" s="89">
        <f t="shared" si="0"/>
        <v>0</v>
      </c>
      <c r="AR38" s="109">
        <v>23</v>
      </c>
      <c r="AS38" s="88"/>
      <c r="AT38" s="89">
        <f t="shared" si="1"/>
        <v>0</v>
      </c>
      <c r="AU38" s="109">
        <v>23</v>
      </c>
      <c r="AV38" s="88"/>
      <c r="AW38" s="89">
        <f t="shared" si="2"/>
        <v>0</v>
      </c>
      <c r="AX38" s="109">
        <v>23</v>
      </c>
      <c r="AY38" s="88">
        <f t="shared" si="3"/>
        <v>0</v>
      </c>
      <c r="AZ38" s="89">
        <f t="shared" si="4"/>
        <v>0</v>
      </c>
      <c r="BA38" s="109">
        <v>23</v>
      </c>
      <c r="BB38" s="88"/>
      <c r="BC38" s="89">
        <f t="shared" si="5"/>
        <v>0</v>
      </c>
      <c r="BD38" s="47"/>
      <c r="BE38" s="18"/>
      <c r="BF38" s="19"/>
      <c r="BG38" s="28"/>
      <c r="BH38" s="18"/>
      <c r="BI38" s="19"/>
      <c r="BJ38" s="28"/>
      <c r="BK38" s="18"/>
      <c r="BL38" s="19"/>
      <c r="BM38" s="28"/>
      <c r="BN38" s="18"/>
      <c r="BO38" s="19"/>
      <c r="BP38" s="28"/>
      <c r="BQ38" s="18"/>
      <c r="BR38" s="19"/>
      <c r="BS38" s="14"/>
      <c r="BT38" s="11"/>
      <c r="BU38" s="11"/>
      <c r="BV38" s="56"/>
    </row>
    <row r="39" spans="1:74" ht="20.100000000000001" hidden="1" customHeight="1" x14ac:dyDescent="0.25">
      <c r="A39" s="152"/>
      <c r="B39" s="153"/>
      <c r="C39" s="151"/>
      <c r="D39" s="110" t="s">
        <v>51</v>
      </c>
      <c r="E39" s="99"/>
      <c r="F39" s="85"/>
      <c r="G39" s="86"/>
      <c r="H39" s="99"/>
      <c r="I39" s="85"/>
      <c r="J39" s="86"/>
      <c r="K39" s="99"/>
      <c r="L39" s="85"/>
      <c r="M39" s="86"/>
      <c r="N39" s="99"/>
      <c r="O39" s="85"/>
      <c r="P39" s="86"/>
      <c r="Q39" s="99"/>
      <c r="R39" s="85"/>
      <c r="S39" s="86"/>
      <c r="T39" s="99"/>
      <c r="U39" s="85"/>
      <c r="V39" s="86"/>
      <c r="W39" s="99"/>
      <c r="X39" s="85"/>
      <c r="Y39" s="86"/>
      <c r="Z39" s="99"/>
      <c r="AA39" s="85"/>
      <c r="AB39" s="86"/>
      <c r="AC39" s="109">
        <v>14</v>
      </c>
      <c r="AD39" s="88"/>
      <c r="AE39" s="89">
        <v>0</v>
      </c>
      <c r="AF39" s="109">
        <v>14</v>
      </c>
      <c r="AG39" s="88"/>
      <c r="AH39" s="89">
        <v>0</v>
      </c>
      <c r="AI39" s="109">
        <v>14</v>
      </c>
      <c r="AJ39" s="88"/>
      <c r="AK39" s="89">
        <v>0</v>
      </c>
      <c r="AL39" s="109">
        <v>14</v>
      </c>
      <c r="AM39" s="88"/>
      <c r="AN39" s="89">
        <v>0</v>
      </c>
      <c r="AO39" s="109">
        <v>14</v>
      </c>
      <c r="AP39" s="88"/>
      <c r="AQ39" s="89">
        <f t="shared" si="0"/>
        <v>0</v>
      </c>
      <c r="AR39" s="109">
        <v>14</v>
      </c>
      <c r="AS39" s="88"/>
      <c r="AT39" s="89">
        <f t="shared" si="1"/>
        <v>0</v>
      </c>
      <c r="AU39" s="109">
        <v>14</v>
      </c>
      <c r="AV39" s="88"/>
      <c r="AW39" s="89">
        <f t="shared" si="2"/>
        <v>0</v>
      </c>
      <c r="AX39" s="109">
        <v>14</v>
      </c>
      <c r="AY39" s="88">
        <f t="shared" si="3"/>
        <v>0</v>
      </c>
      <c r="AZ39" s="89">
        <f t="shared" si="4"/>
        <v>0</v>
      </c>
      <c r="BA39" s="109">
        <v>14</v>
      </c>
      <c r="BB39" s="88"/>
      <c r="BC39" s="89">
        <f t="shared" si="5"/>
        <v>0</v>
      </c>
      <c r="BD39" s="47"/>
      <c r="BE39" s="18"/>
      <c r="BF39" s="19"/>
      <c r="BG39" s="28"/>
      <c r="BH39" s="18"/>
      <c r="BI39" s="19"/>
      <c r="BJ39" s="28"/>
      <c r="BK39" s="18"/>
      <c r="BL39" s="19"/>
      <c r="BM39" s="28"/>
      <c r="BN39" s="18"/>
      <c r="BO39" s="19"/>
      <c r="BP39" s="28"/>
      <c r="BQ39" s="18"/>
      <c r="BR39" s="19"/>
      <c r="BS39" s="14"/>
      <c r="BT39" s="11"/>
      <c r="BU39" s="11"/>
      <c r="BV39" s="56"/>
    </row>
    <row r="40" spans="1:74" ht="20.100000000000001" hidden="1" customHeight="1" x14ac:dyDescent="0.25">
      <c r="A40" s="152"/>
      <c r="B40" s="153"/>
      <c r="C40" s="151"/>
      <c r="D40" s="110" t="s">
        <v>107</v>
      </c>
      <c r="E40" s="99"/>
      <c r="F40" s="85"/>
      <c r="G40" s="86"/>
      <c r="H40" s="99"/>
      <c r="I40" s="85"/>
      <c r="J40" s="86"/>
      <c r="K40" s="99"/>
      <c r="L40" s="85"/>
      <c r="M40" s="86"/>
      <c r="N40" s="99"/>
      <c r="O40" s="85"/>
      <c r="P40" s="86"/>
      <c r="Q40" s="99"/>
      <c r="R40" s="85"/>
      <c r="S40" s="86"/>
      <c r="T40" s="99"/>
      <c r="U40" s="85"/>
      <c r="V40" s="86"/>
      <c r="W40" s="99"/>
      <c r="X40" s="85"/>
      <c r="Y40" s="86"/>
      <c r="Z40" s="99"/>
      <c r="AA40" s="85"/>
      <c r="AB40" s="86"/>
      <c r="AC40" s="109">
        <v>6.4</v>
      </c>
      <c r="AD40" s="88"/>
      <c r="AE40" s="89">
        <v>0</v>
      </c>
      <c r="AF40" s="109">
        <v>6.4</v>
      </c>
      <c r="AG40" s="88"/>
      <c r="AH40" s="89">
        <v>0</v>
      </c>
      <c r="AI40" s="109">
        <v>6.4</v>
      </c>
      <c r="AJ40" s="88"/>
      <c r="AK40" s="89">
        <v>0</v>
      </c>
      <c r="AL40" s="109">
        <v>6.4</v>
      </c>
      <c r="AM40" s="88"/>
      <c r="AN40" s="89">
        <v>0</v>
      </c>
      <c r="AO40" s="109">
        <v>6.4</v>
      </c>
      <c r="AP40" s="88"/>
      <c r="AQ40" s="89">
        <f t="shared" si="0"/>
        <v>0</v>
      </c>
      <c r="AR40" s="109">
        <v>6.4</v>
      </c>
      <c r="AS40" s="88"/>
      <c r="AT40" s="89">
        <f t="shared" si="1"/>
        <v>0</v>
      </c>
      <c r="AU40" s="109">
        <v>6.4</v>
      </c>
      <c r="AV40" s="88"/>
      <c r="AW40" s="89">
        <f t="shared" si="2"/>
        <v>0</v>
      </c>
      <c r="AX40" s="109">
        <v>6.4</v>
      </c>
      <c r="AY40" s="88">
        <f t="shared" si="3"/>
        <v>0</v>
      </c>
      <c r="AZ40" s="89">
        <f t="shared" si="4"/>
        <v>0</v>
      </c>
      <c r="BA40" s="109">
        <v>6.4</v>
      </c>
      <c r="BB40" s="88"/>
      <c r="BC40" s="89">
        <f t="shared" si="5"/>
        <v>0</v>
      </c>
      <c r="BD40" s="47"/>
      <c r="BE40" s="18"/>
      <c r="BF40" s="19"/>
      <c r="BG40" s="28"/>
      <c r="BH40" s="18"/>
      <c r="BI40" s="19"/>
      <c r="BJ40" s="28"/>
      <c r="BK40" s="18"/>
      <c r="BL40" s="19"/>
      <c r="BM40" s="28"/>
      <c r="BN40" s="18"/>
      <c r="BO40" s="19"/>
      <c r="BP40" s="28"/>
      <c r="BQ40" s="18"/>
      <c r="BR40" s="19"/>
      <c r="BS40" s="14"/>
      <c r="BT40" s="11"/>
      <c r="BU40" s="11"/>
      <c r="BV40" s="56"/>
    </row>
    <row r="41" spans="1:74" ht="28.5" customHeight="1" x14ac:dyDescent="0.25">
      <c r="A41" s="152"/>
      <c r="B41" s="153"/>
      <c r="C41" s="151"/>
      <c r="D41" s="110" t="s">
        <v>108</v>
      </c>
      <c r="E41" s="99"/>
      <c r="F41" s="85"/>
      <c r="G41" s="86"/>
      <c r="H41" s="99"/>
      <c r="I41" s="85"/>
      <c r="J41" s="86"/>
      <c r="K41" s="99"/>
      <c r="L41" s="85"/>
      <c r="M41" s="86"/>
      <c r="N41" s="99"/>
      <c r="O41" s="85"/>
      <c r="P41" s="86"/>
      <c r="Q41" s="99"/>
      <c r="R41" s="85"/>
      <c r="S41" s="86"/>
      <c r="T41" s="99"/>
      <c r="U41" s="85"/>
      <c r="V41" s="86"/>
      <c r="W41" s="99"/>
      <c r="X41" s="85"/>
      <c r="Y41" s="86"/>
      <c r="Z41" s="99"/>
      <c r="AA41" s="85"/>
      <c r="AB41" s="86"/>
      <c r="AC41" s="109">
        <v>6.4</v>
      </c>
      <c r="AD41" s="88">
        <v>17</v>
      </c>
      <c r="AE41" s="89">
        <v>108.80000000000001</v>
      </c>
      <c r="AF41" s="109">
        <v>6.4</v>
      </c>
      <c r="AG41" s="88">
        <v>17</v>
      </c>
      <c r="AH41" s="89">
        <v>108.80000000000001</v>
      </c>
      <c r="AI41" s="109">
        <v>6.4</v>
      </c>
      <c r="AJ41" s="88">
        <v>17</v>
      </c>
      <c r="AK41" s="89">
        <v>108.80000000000001</v>
      </c>
      <c r="AL41" s="109">
        <v>6.4</v>
      </c>
      <c r="AM41" s="88">
        <v>17</v>
      </c>
      <c r="AN41" s="89">
        <v>108.80000000000001</v>
      </c>
      <c r="AO41" s="109">
        <v>6.4</v>
      </c>
      <c r="AP41" s="88">
        <v>14</v>
      </c>
      <c r="AQ41" s="89">
        <f t="shared" si="0"/>
        <v>89.600000000000009</v>
      </c>
      <c r="AR41" s="109">
        <v>6.4</v>
      </c>
      <c r="AS41" s="88">
        <v>0</v>
      </c>
      <c r="AT41" s="89">
        <f t="shared" si="1"/>
        <v>0</v>
      </c>
      <c r="AU41" s="109">
        <v>6.4</v>
      </c>
      <c r="AV41" s="88">
        <v>0</v>
      </c>
      <c r="AW41" s="89">
        <f t="shared" si="2"/>
        <v>0</v>
      </c>
      <c r="AX41" s="109">
        <v>6.4</v>
      </c>
      <c r="AY41" s="88">
        <f t="shared" si="3"/>
        <v>14</v>
      </c>
      <c r="AZ41" s="89">
        <f t="shared" si="4"/>
        <v>89.600000000000009</v>
      </c>
      <c r="BA41" s="109">
        <v>6.4</v>
      </c>
      <c r="BB41" s="88">
        <f>14+20</f>
        <v>34</v>
      </c>
      <c r="BC41" s="89">
        <f t="shared" si="5"/>
        <v>217.60000000000002</v>
      </c>
      <c r="BD41" s="47"/>
      <c r="BE41" s="18"/>
      <c r="BF41" s="19"/>
      <c r="BG41" s="28"/>
      <c r="BH41" s="18"/>
      <c r="BI41" s="19"/>
      <c r="BJ41" s="28"/>
      <c r="BK41" s="18"/>
      <c r="BL41" s="19"/>
      <c r="BM41" s="28"/>
      <c r="BN41" s="18"/>
      <c r="BO41" s="19"/>
      <c r="BP41" s="28"/>
      <c r="BQ41" s="18"/>
      <c r="BR41" s="19"/>
      <c r="BS41" s="14"/>
      <c r="BT41" s="11"/>
      <c r="BU41" s="11"/>
      <c r="BV41" s="56"/>
    </row>
    <row r="42" spans="1:74" ht="20.100000000000001" hidden="1" customHeight="1" x14ac:dyDescent="0.25">
      <c r="A42" s="152"/>
      <c r="B42" s="153"/>
      <c r="C42" s="151"/>
      <c r="D42" s="110" t="s">
        <v>109</v>
      </c>
      <c r="E42" s="99"/>
      <c r="F42" s="85"/>
      <c r="G42" s="86"/>
      <c r="H42" s="99"/>
      <c r="I42" s="85"/>
      <c r="J42" s="86"/>
      <c r="K42" s="99"/>
      <c r="L42" s="85"/>
      <c r="M42" s="86"/>
      <c r="N42" s="99"/>
      <c r="O42" s="85"/>
      <c r="P42" s="86"/>
      <c r="Q42" s="99"/>
      <c r="R42" s="85"/>
      <c r="S42" s="86"/>
      <c r="T42" s="99"/>
      <c r="U42" s="85"/>
      <c r="V42" s="86"/>
      <c r="W42" s="99"/>
      <c r="X42" s="85"/>
      <c r="Y42" s="86"/>
      <c r="Z42" s="99"/>
      <c r="AA42" s="85"/>
      <c r="AB42" s="86"/>
      <c r="AC42" s="109">
        <v>3.1</v>
      </c>
      <c r="AD42" s="88"/>
      <c r="AE42" s="89">
        <v>0</v>
      </c>
      <c r="AF42" s="109">
        <v>3.1</v>
      </c>
      <c r="AG42" s="88"/>
      <c r="AH42" s="89">
        <v>0</v>
      </c>
      <c r="AI42" s="109">
        <v>3.1</v>
      </c>
      <c r="AJ42" s="88"/>
      <c r="AK42" s="89">
        <v>0</v>
      </c>
      <c r="AL42" s="109">
        <v>3.1</v>
      </c>
      <c r="AM42" s="88"/>
      <c r="AN42" s="89">
        <v>0</v>
      </c>
      <c r="AO42" s="109">
        <v>3.1</v>
      </c>
      <c r="AP42" s="88"/>
      <c r="AQ42" s="89">
        <f t="shared" si="0"/>
        <v>0</v>
      </c>
      <c r="AR42" s="109">
        <v>3.1</v>
      </c>
      <c r="AS42" s="88"/>
      <c r="AT42" s="89">
        <f t="shared" si="1"/>
        <v>0</v>
      </c>
      <c r="AU42" s="109">
        <v>3.1</v>
      </c>
      <c r="AV42" s="88"/>
      <c r="AW42" s="89">
        <f t="shared" si="2"/>
        <v>0</v>
      </c>
      <c r="AX42" s="109">
        <v>3.1</v>
      </c>
      <c r="AY42" s="88">
        <f t="shared" si="3"/>
        <v>0</v>
      </c>
      <c r="AZ42" s="89">
        <f t="shared" si="4"/>
        <v>0</v>
      </c>
      <c r="BA42" s="109">
        <v>3.1</v>
      </c>
      <c r="BB42" s="88"/>
      <c r="BC42" s="89">
        <f t="shared" si="5"/>
        <v>0</v>
      </c>
      <c r="BD42" s="47"/>
      <c r="BE42" s="18"/>
      <c r="BF42" s="19"/>
      <c r="BG42" s="28"/>
      <c r="BH42" s="18"/>
      <c r="BI42" s="19"/>
      <c r="BJ42" s="28"/>
      <c r="BK42" s="18"/>
      <c r="BL42" s="19"/>
      <c r="BM42" s="28"/>
      <c r="BN42" s="18"/>
      <c r="BO42" s="19"/>
      <c r="BP42" s="28"/>
      <c r="BQ42" s="18"/>
      <c r="BR42" s="19"/>
      <c r="BS42" s="14"/>
      <c r="BT42" s="11"/>
      <c r="BU42" s="11"/>
      <c r="BV42" s="56"/>
    </row>
    <row r="43" spans="1:74" ht="20.100000000000001" hidden="1" customHeight="1" x14ac:dyDescent="0.25">
      <c r="A43" s="152"/>
      <c r="B43" s="153"/>
      <c r="C43" s="151"/>
      <c r="D43" s="110" t="s">
        <v>110</v>
      </c>
      <c r="E43" s="99"/>
      <c r="F43" s="85"/>
      <c r="G43" s="86"/>
      <c r="H43" s="99"/>
      <c r="I43" s="85"/>
      <c r="J43" s="86"/>
      <c r="K43" s="99"/>
      <c r="L43" s="85"/>
      <c r="M43" s="86"/>
      <c r="N43" s="99"/>
      <c r="O43" s="85"/>
      <c r="P43" s="86"/>
      <c r="Q43" s="99"/>
      <c r="R43" s="85"/>
      <c r="S43" s="86"/>
      <c r="T43" s="99"/>
      <c r="U43" s="85"/>
      <c r="V43" s="86"/>
      <c r="W43" s="99"/>
      <c r="X43" s="85"/>
      <c r="Y43" s="86"/>
      <c r="Z43" s="99"/>
      <c r="AA43" s="85"/>
      <c r="AB43" s="86"/>
      <c r="AC43" s="109">
        <v>3.1</v>
      </c>
      <c r="AD43" s="88"/>
      <c r="AE43" s="89">
        <v>0</v>
      </c>
      <c r="AF43" s="109">
        <v>3.1</v>
      </c>
      <c r="AG43" s="88"/>
      <c r="AH43" s="89">
        <v>0</v>
      </c>
      <c r="AI43" s="109">
        <v>3.1</v>
      </c>
      <c r="AJ43" s="88"/>
      <c r="AK43" s="89">
        <v>0</v>
      </c>
      <c r="AL43" s="109">
        <v>3.1</v>
      </c>
      <c r="AM43" s="88"/>
      <c r="AN43" s="89">
        <v>0</v>
      </c>
      <c r="AO43" s="109">
        <v>3.1</v>
      </c>
      <c r="AP43" s="88"/>
      <c r="AQ43" s="89">
        <f t="shared" si="0"/>
        <v>0</v>
      </c>
      <c r="AR43" s="109">
        <v>3.1</v>
      </c>
      <c r="AS43" s="88"/>
      <c r="AT43" s="89">
        <f t="shared" si="1"/>
        <v>0</v>
      </c>
      <c r="AU43" s="109">
        <v>3.1</v>
      </c>
      <c r="AV43" s="88"/>
      <c r="AW43" s="89">
        <f t="shared" si="2"/>
        <v>0</v>
      </c>
      <c r="AX43" s="109">
        <v>3.1</v>
      </c>
      <c r="AY43" s="88">
        <f t="shared" si="3"/>
        <v>0</v>
      </c>
      <c r="AZ43" s="89">
        <f t="shared" si="4"/>
        <v>0</v>
      </c>
      <c r="BA43" s="109">
        <v>3.1</v>
      </c>
      <c r="BB43" s="88"/>
      <c r="BC43" s="89">
        <f t="shared" si="5"/>
        <v>0</v>
      </c>
      <c r="BD43" s="47"/>
      <c r="BE43" s="18"/>
      <c r="BF43" s="19"/>
      <c r="BG43" s="28"/>
      <c r="BH43" s="18"/>
      <c r="BI43" s="19"/>
      <c r="BJ43" s="28"/>
      <c r="BK43" s="18"/>
      <c r="BL43" s="19"/>
      <c r="BM43" s="28"/>
      <c r="BN43" s="18"/>
      <c r="BO43" s="19"/>
      <c r="BP43" s="28"/>
      <c r="BQ43" s="18"/>
      <c r="BR43" s="19"/>
      <c r="BS43" s="14"/>
      <c r="BT43" s="11"/>
      <c r="BU43" s="11"/>
      <c r="BV43" s="56"/>
    </row>
    <row r="44" spans="1:74" ht="25.5" customHeight="1" x14ac:dyDescent="0.25">
      <c r="A44" s="152"/>
      <c r="B44" s="153"/>
      <c r="C44" s="151"/>
      <c r="D44" s="110" t="s">
        <v>111</v>
      </c>
      <c r="E44" s="99"/>
      <c r="F44" s="85"/>
      <c r="G44" s="86"/>
      <c r="H44" s="99"/>
      <c r="I44" s="85"/>
      <c r="J44" s="86"/>
      <c r="K44" s="99"/>
      <c r="L44" s="85"/>
      <c r="M44" s="86"/>
      <c r="N44" s="99"/>
      <c r="O44" s="85"/>
      <c r="P44" s="86"/>
      <c r="Q44" s="99"/>
      <c r="R44" s="85"/>
      <c r="S44" s="86"/>
      <c r="T44" s="99"/>
      <c r="U44" s="85"/>
      <c r="V44" s="86"/>
      <c r="W44" s="99"/>
      <c r="X44" s="85"/>
      <c r="Y44" s="86"/>
      <c r="Z44" s="99"/>
      <c r="AA44" s="85"/>
      <c r="AB44" s="86"/>
      <c r="AC44" s="109">
        <v>3.1</v>
      </c>
      <c r="AD44" s="88">
        <v>176</v>
      </c>
      <c r="AE44" s="89">
        <v>545.6</v>
      </c>
      <c r="AF44" s="109">
        <v>3.1</v>
      </c>
      <c r="AG44" s="88">
        <v>176</v>
      </c>
      <c r="AH44" s="89">
        <v>545.6</v>
      </c>
      <c r="AI44" s="109">
        <v>3.1</v>
      </c>
      <c r="AJ44" s="88">
        <v>176</v>
      </c>
      <c r="AK44" s="89">
        <v>545.6</v>
      </c>
      <c r="AL44" s="109">
        <v>3.1</v>
      </c>
      <c r="AM44" s="88">
        <v>176</v>
      </c>
      <c r="AN44" s="89">
        <v>545.6</v>
      </c>
      <c r="AO44" s="109">
        <v>3.1</v>
      </c>
      <c r="AP44" s="88">
        <v>126</v>
      </c>
      <c r="AQ44" s="89">
        <f t="shared" si="0"/>
        <v>390.6</v>
      </c>
      <c r="AR44" s="109">
        <v>3.1</v>
      </c>
      <c r="AS44" s="88">
        <v>0</v>
      </c>
      <c r="AT44" s="89">
        <f t="shared" si="1"/>
        <v>0</v>
      </c>
      <c r="AU44" s="109">
        <v>3.1</v>
      </c>
      <c r="AV44" s="88">
        <v>0</v>
      </c>
      <c r="AW44" s="89">
        <f t="shared" si="2"/>
        <v>0</v>
      </c>
      <c r="AX44" s="109">
        <v>3.1</v>
      </c>
      <c r="AY44" s="88">
        <f t="shared" si="3"/>
        <v>126</v>
      </c>
      <c r="AZ44" s="89">
        <f t="shared" si="4"/>
        <v>390.6</v>
      </c>
      <c r="BA44" s="109">
        <v>3.1</v>
      </c>
      <c r="BB44" s="88">
        <f>118+3</f>
        <v>121</v>
      </c>
      <c r="BC44" s="89">
        <f t="shared" si="5"/>
        <v>375.1</v>
      </c>
      <c r="BD44" s="47"/>
      <c r="BE44" s="18"/>
      <c r="BF44" s="19"/>
      <c r="BG44" s="28"/>
      <c r="BH44" s="18"/>
      <c r="BI44" s="19"/>
      <c r="BJ44" s="28"/>
      <c r="BK44" s="18"/>
      <c r="BL44" s="19"/>
      <c r="BM44" s="28"/>
      <c r="BN44" s="18"/>
      <c r="BO44" s="19"/>
      <c r="BP44" s="28"/>
      <c r="BQ44" s="18"/>
      <c r="BR44" s="19"/>
      <c r="BS44" s="14"/>
      <c r="BT44" s="11"/>
      <c r="BU44" s="11"/>
      <c r="BV44" s="56"/>
    </row>
    <row r="45" spans="1:74" ht="20.100000000000001" hidden="1" customHeight="1" x14ac:dyDescent="0.25">
      <c r="A45" s="152">
        <v>5</v>
      </c>
      <c r="B45" s="150" t="s">
        <v>115</v>
      </c>
      <c r="C45" s="151" t="s">
        <v>106</v>
      </c>
      <c r="D45" s="110" t="s">
        <v>34</v>
      </c>
      <c r="E45" s="99"/>
      <c r="F45" s="85"/>
      <c r="G45" s="86"/>
      <c r="H45" s="99"/>
      <c r="I45" s="85"/>
      <c r="J45" s="86"/>
      <c r="K45" s="99"/>
      <c r="L45" s="85"/>
      <c r="M45" s="86"/>
      <c r="N45" s="99"/>
      <c r="O45" s="85"/>
      <c r="P45" s="86"/>
      <c r="Q45" s="99"/>
      <c r="R45" s="85"/>
      <c r="S45" s="86"/>
      <c r="T45" s="99"/>
      <c r="U45" s="85"/>
      <c r="V45" s="86"/>
      <c r="W45" s="99"/>
      <c r="X45" s="85"/>
      <c r="Y45" s="86"/>
      <c r="Z45" s="99"/>
      <c r="AA45" s="85"/>
      <c r="AB45" s="86"/>
      <c r="AC45" s="109">
        <v>35</v>
      </c>
      <c r="AD45" s="88"/>
      <c r="AE45" s="89">
        <v>0</v>
      </c>
      <c r="AF45" s="109">
        <v>35</v>
      </c>
      <c r="AG45" s="88"/>
      <c r="AH45" s="89">
        <v>0</v>
      </c>
      <c r="AI45" s="109">
        <v>35</v>
      </c>
      <c r="AJ45" s="88"/>
      <c r="AK45" s="89">
        <v>0</v>
      </c>
      <c r="AL45" s="109">
        <v>35</v>
      </c>
      <c r="AM45" s="88"/>
      <c r="AN45" s="89">
        <v>0</v>
      </c>
      <c r="AO45" s="109">
        <v>35</v>
      </c>
      <c r="AP45" s="88"/>
      <c r="AQ45" s="89">
        <f t="shared" si="0"/>
        <v>0</v>
      </c>
      <c r="AR45" s="109">
        <v>35</v>
      </c>
      <c r="AS45" s="88"/>
      <c r="AT45" s="89">
        <f t="shared" si="1"/>
        <v>0</v>
      </c>
      <c r="AU45" s="109">
        <v>35</v>
      </c>
      <c r="AV45" s="88"/>
      <c r="AW45" s="89">
        <f t="shared" si="2"/>
        <v>0</v>
      </c>
      <c r="AX45" s="109">
        <v>35</v>
      </c>
      <c r="AY45" s="88">
        <f t="shared" si="3"/>
        <v>0</v>
      </c>
      <c r="AZ45" s="89">
        <f t="shared" si="4"/>
        <v>0</v>
      </c>
      <c r="BA45" s="109">
        <v>35</v>
      </c>
      <c r="BB45" s="88"/>
      <c r="BC45" s="89">
        <f t="shared" si="5"/>
        <v>0</v>
      </c>
      <c r="BD45" s="47"/>
      <c r="BE45" s="18"/>
      <c r="BF45" s="19"/>
      <c r="BG45" s="28"/>
      <c r="BH45" s="18"/>
      <c r="BI45" s="19"/>
      <c r="BJ45" s="28"/>
      <c r="BK45" s="18"/>
      <c r="BL45" s="19"/>
      <c r="BM45" s="28"/>
      <c r="BN45" s="18"/>
      <c r="BO45" s="19"/>
      <c r="BP45" s="28"/>
      <c r="BQ45" s="18"/>
      <c r="BR45" s="19"/>
      <c r="BS45" s="14"/>
      <c r="BT45" s="11"/>
      <c r="BU45" s="11"/>
      <c r="BV45" s="56"/>
    </row>
    <row r="46" spans="1:74" ht="20.100000000000001" hidden="1" customHeight="1" x14ac:dyDescent="0.25">
      <c r="A46" s="152"/>
      <c r="B46" s="150"/>
      <c r="C46" s="151"/>
      <c r="D46" s="110">
        <v>330</v>
      </c>
      <c r="E46" s="99"/>
      <c r="F46" s="85"/>
      <c r="G46" s="86"/>
      <c r="H46" s="99"/>
      <c r="I46" s="85"/>
      <c r="J46" s="86"/>
      <c r="K46" s="99"/>
      <c r="L46" s="85"/>
      <c r="M46" s="86"/>
      <c r="N46" s="99"/>
      <c r="O46" s="85"/>
      <c r="P46" s="86"/>
      <c r="Q46" s="99"/>
      <c r="R46" s="85"/>
      <c r="S46" s="86"/>
      <c r="T46" s="99"/>
      <c r="U46" s="85"/>
      <c r="V46" s="86"/>
      <c r="W46" s="99"/>
      <c r="X46" s="85"/>
      <c r="Y46" s="86"/>
      <c r="Z46" s="99"/>
      <c r="AA46" s="85"/>
      <c r="AB46" s="86"/>
      <c r="AC46" s="109">
        <v>24</v>
      </c>
      <c r="AD46" s="88"/>
      <c r="AE46" s="89">
        <v>0</v>
      </c>
      <c r="AF46" s="109">
        <v>24</v>
      </c>
      <c r="AG46" s="88"/>
      <c r="AH46" s="89">
        <v>0</v>
      </c>
      <c r="AI46" s="109">
        <v>24</v>
      </c>
      <c r="AJ46" s="88"/>
      <c r="AK46" s="89">
        <v>0</v>
      </c>
      <c r="AL46" s="109">
        <v>24</v>
      </c>
      <c r="AM46" s="88"/>
      <c r="AN46" s="89">
        <v>0</v>
      </c>
      <c r="AO46" s="109">
        <v>24</v>
      </c>
      <c r="AP46" s="88"/>
      <c r="AQ46" s="89">
        <f t="shared" si="0"/>
        <v>0</v>
      </c>
      <c r="AR46" s="109">
        <v>24</v>
      </c>
      <c r="AS46" s="88"/>
      <c r="AT46" s="89">
        <f t="shared" si="1"/>
        <v>0</v>
      </c>
      <c r="AU46" s="109">
        <v>24</v>
      </c>
      <c r="AV46" s="88"/>
      <c r="AW46" s="89">
        <f t="shared" si="2"/>
        <v>0</v>
      </c>
      <c r="AX46" s="109">
        <v>24</v>
      </c>
      <c r="AY46" s="88">
        <f t="shared" si="3"/>
        <v>0</v>
      </c>
      <c r="AZ46" s="89">
        <f t="shared" si="4"/>
        <v>0</v>
      </c>
      <c r="BA46" s="109">
        <v>24</v>
      </c>
      <c r="BB46" s="88"/>
      <c r="BC46" s="89">
        <f t="shared" si="5"/>
        <v>0</v>
      </c>
      <c r="BD46" s="47"/>
      <c r="BE46" s="18"/>
      <c r="BF46" s="19"/>
      <c r="BG46" s="28"/>
      <c r="BH46" s="18"/>
      <c r="BI46" s="19"/>
      <c r="BJ46" s="28"/>
      <c r="BK46" s="18"/>
      <c r="BL46" s="19"/>
      <c r="BM46" s="28"/>
      <c r="BN46" s="18"/>
      <c r="BO46" s="19"/>
      <c r="BP46" s="28"/>
      <c r="BQ46" s="18"/>
      <c r="BR46" s="19"/>
      <c r="BS46" s="14"/>
      <c r="BT46" s="11"/>
      <c r="BU46" s="11"/>
      <c r="BV46" s="56"/>
    </row>
    <row r="47" spans="1:74" ht="20.100000000000001" hidden="1" customHeight="1" x14ac:dyDescent="0.25">
      <c r="A47" s="152"/>
      <c r="B47" s="150"/>
      <c r="C47" s="151"/>
      <c r="D47" s="110">
        <v>220</v>
      </c>
      <c r="E47" s="99"/>
      <c r="F47" s="85"/>
      <c r="G47" s="86"/>
      <c r="H47" s="99"/>
      <c r="I47" s="85"/>
      <c r="J47" s="86"/>
      <c r="K47" s="99"/>
      <c r="L47" s="85"/>
      <c r="M47" s="86"/>
      <c r="N47" s="99"/>
      <c r="O47" s="85"/>
      <c r="P47" s="86"/>
      <c r="Q47" s="99"/>
      <c r="R47" s="85"/>
      <c r="S47" s="86"/>
      <c r="T47" s="99"/>
      <c r="U47" s="85"/>
      <c r="V47" s="86"/>
      <c r="W47" s="99"/>
      <c r="X47" s="85"/>
      <c r="Y47" s="86"/>
      <c r="Z47" s="99"/>
      <c r="AA47" s="85"/>
      <c r="AB47" s="86"/>
      <c r="AC47" s="109">
        <v>19</v>
      </c>
      <c r="AD47" s="88"/>
      <c r="AE47" s="89">
        <v>0</v>
      </c>
      <c r="AF47" s="109">
        <v>19</v>
      </c>
      <c r="AG47" s="88"/>
      <c r="AH47" s="89">
        <v>0</v>
      </c>
      <c r="AI47" s="109">
        <v>19</v>
      </c>
      <c r="AJ47" s="88"/>
      <c r="AK47" s="89">
        <v>0</v>
      </c>
      <c r="AL47" s="109">
        <v>19</v>
      </c>
      <c r="AM47" s="88"/>
      <c r="AN47" s="89">
        <v>0</v>
      </c>
      <c r="AO47" s="109">
        <v>19</v>
      </c>
      <c r="AP47" s="88"/>
      <c r="AQ47" s="89">
        <f t="shared" si="0"/>
        <v>0</v>
      </c>
      <c r="AR47" s="109">
        <v>19</v>
      </c>
      <c r="AS47" s="88"/>
      <c r="AT47" s="89">
        <f t="shared" si="1"/>
        <v>0</v>
      </c>
      <c r="AU47" s="109">
        <v>19</v>
      </c>
      <c r="AV47" s="88"/>
      <c r="AW47" s="89">
        <f t="shared" si="2"/>
        <v>0</v>
      </c>
      <c r="AX47" s="109">
        <v>19</v>
      </c>
      <c r="AY47" s="88">
        <f t="shared" si="3"/>
        <v>0</v>
      </c>
      <c r="AZ47" s="89">
        <f t="shared" si="4"/>
        <v>0</v>
      </c>
      <c r="BA47" s="109">
        <v>19</v>
      </c>
      <c r="BB47" s="88"/>
      <c r="BC47" s="89">
        <f t="shared" si="5"/>
        <v>0</v>
      </c>
      <c r="BD47" s="47"/>
      <c r="BE47" s="18"/>
      <c r="BF47" s="19"/>
      <c r="BG47" s="28"/>
      <c r="BH47" s="18"/>
      <c r="BI47" s="19"/>
      <c r="BJ47" s="28"/>
      <c r="BK47" s="18"/>
      <c r="BL47" s="19"/>
      <c r="BM47" s="28"/>
      <c r="BN47" s="18"/>
      <c r="BO47" s="19"/>
      <c r="BP47" s="28"/>
      <c r="BQ47" s="18"/>
      <c r="BR47" s="19"/>
      <c r="BS47" s="14"/>
      <c r="BT47" s="11"/>
      <c r="BU47" s="11"/>
      <c r="BV47" s="56"/>
    </row>
    <row r="48" spans="1:74" ht="29.25" hidden="1" customHeight="1" x14ac:dyDescent="0.25">
      <c r="A48" s="152"/>
      <c r="B48" s="150"/>
      <c r="C48" s="151"/>
      <c r="D48" s="110" t="s">
        <v>51</v>
      </c>
      <c r="E48" s="99"/>
      <c r="F48" s="85"/>
      <c r="G48" s="86"/>
      <c r="H48" s="99"/>
      <c r="I48" s="85"/>
      <c r="J48" s="86"/>
      <c r="K48" s="99"/>
      <c r="L48" s="85"/>
      <c r="M48" s="86"/>
      <c r="N48" s="99"/>
      <c r="O48" s="85"/>
      <c r="P48" s="86"/>
      <c r="Q48" s="99"/>
      <c r="R48" s="85"/>
      <c r="S48" s="86"/>
      <c r="T48" s="99"/>
      <c r="U48" s="85"/>
      <c r="V48" s="86"/>
      <c r="W48" s="99"/>
      <c r="X48" s="85"/>
      <c r="Y48" s="86"/>
      <c r="Z48" s="99"/>
      <c r="AA48" s="85"/>
      <c r="AB48" s="86"/>
      <c r="AC48" s="109">
        <v>9.5</v>
      </c>
      <c r="AD48" s="88"/>
      <c r="AE48" s="89">
        <v>0</v>
      </c>
      <c r="AF48" s="109">
        <v>9.5</v>
      </c>
      <c r="AG48" s="88"/>
      <c r="AH48" s="89">
        <v>0</v>
      </c>
      <c r="AI48" s="109">
        <v>9.5</v>
      </c>
      <c r="AJ48" s="88"/>
      <c r="AK48" s="89">
        <v>0</v>
      </c>
      <c r="AL48" s="109">
        <v>9.5</v>
      </c>
      <c r="AM48" s="88"/>
      <c r="AN48" s="89">
        <v>0</v>
      </c>
      <c r="AO48" s="109">
        <v>9.5</v>
      </c>
      <c r="AP48" s="88"/>
      <c r="AQ48" s="89">
        <f t="shared" si="0"/>
        <v>0</v>
      </c>
      <c r="AR48" s="109">
        <v>9.5</v>
      </c>
      <c r="AS48" s="88"/>
      <c r="AT48" s="89">
        <f t="shared" si="1"/>
        <v>0</v>
      </c>
      <c r="AU48" s="109">
        <v>9.5</v>
      </c>
      <c r="AV48" s="88"/>
      <c r="AW48" s="89">
        <f t="shared" si="2"/>
        <v>0</v>
      </c>
      <c r="AX48" s="109">
        <v>9.5</v>
      </c>
      <c r="AY48" s="88">
        <f t="shared" si="3"/>
        <v>0</v>
      </c>
      <c r="AZ48" s="89">
        <f t="shared" si="4"/>
        <v>0</v>
      </c>
      <c r="BA48" s="109">
        <v>9.5</v>
      </c>
      <c r="BB48" s="88"/>
      <c r="BC48" s="89">
        <f t="shared" si="5"/>
        <v>0</v>
      </c>
      <c r="BD48" s="47"/>
      <c r="BE48" s="18"/>
      <c r="BF48" s="19"/>
      <c r="BG48" s="28"/>
      <c r="BH48" s="18"/>
      <c r="BI48" s="19"/>
      <c r="BJ48" s="28"/>
      <c r="BK48" s="18"/>
      <c r="BL48" s="19"/>
      <c r="BM48" s="28"/>
      <c r="BN48" s="18"/>
      <c r="BO48" s="19"/>
      <c r="BP48" s="28"/>
      <c r="BQ48" s="18"/>
      <c r="BR48" s="19"/>
      <c r="BS48" s="14"/>
      <c r="BT48" s="11"/>
      <c r="BU48" s="11"/>
      <c r="BV48" s="56"/>
    </row>
    <row r="49" spans="1:74" ht="36" customHeight="1" x14ac:dyDescent="0.25">
      <c r="A49" s="152"/>
      <c r="B49" s="150"/>
      <c r="C49" s="151"/>
      <c r="D49" s="110">
        <v>35</v>
      </c>
      <c r="E49" s="99"/>
      <c r="F49" s="85"/>
      <c r="G49" s="86"/>
      <c r="H49" s="99"/>
      <c r="I49" s="85"/>
      <c r="J49" s="86"/>
      <c r="K49" s="99"/>
      <c r="L49" s="85"/>
      <c r="M49" s="86"/>
      <c r="N49" s="99"/>
      <c r="O49" s="85"/>
      <c r="P49" s="86"/>
      <c r="Q49" s="99"/>
      <c r="R49" s="85"/>
      <c r="S49" s="86"/>
      <c r="T49" s="99"/>
      <c r="U49" s="85"/>
      <c r="V49" s="86"/>
      <c r="W49" s="99"/>
      <c r="X49" s="85"/>
      <c r="Y49" s="86"/>
      <c r="Z49" s="99"/>
      <c r="AA49" s="85"/>
      <c r="AB49" s="86"/>
      <c r="AC49" s="109">
        <v>4.7</v>
      </c>
      <c r="AD49" s="88"/>
      <c r="AE49" s="89">
        <v>0</v>
      </c>
      <c r="AF49" s="109">
        <v>4.7</v>
      </c>
      <c r="AG49" s="88"/>
      <c r="AH49" s="89">
        <v>0</v>
      </c>
      <c r="AI49" s="109">
        <v>4.7</v>
      </c>
      <c r="AJ49" s="88"/>
      <c r="AK49" s="89">
        <v>0</v>
      </c>
      <c r="AL49" s="109">
        <v>4.7</v>
      </c>
      <c r="AM49" s="88"/>
      <c r="AN49" s="89">
        <v>0</v>
      </c>
      <c r="AO49" s="109">
        <v>4.7</v>
      </c>
      <c r="AP49" s="88">
        <v>40</v>
      </c>
      <c r="AQ49" s="89">
        <f t="shared" si="0"/>
        <v>188</v>
      </c>
      <c r="AR49" s="109">
        <v>4.7</v>
      </c>
      <c r="AS49" s="88"/>
      <c r="AT49" s="89">
        <f t="shared" si="1"/>
        <v>0</v>
      </c>
      <c r="AU49" s="109">
        <v>4.7</v>
      </c>
      <c r="AV49" s="88"/>
      <c r="AW49" s="89">
        <f t="shared" si="2"/>
        <v>0</v>
      </c>
      <c r="AX49" s="109">
        <v>4.7</v>
      </c>
      <c r="AY49" s="88">
        <f t="shared" si="3"/>
        <v>40</v>
      </c>
      <c r="AZ49" s="89">
        <f t="shared" si="4"/>
        <v>188</v>
      </c>
      <c r="BA49" s="109">
        <v>4.7</v>
      </c>
      <c r="BB49" s="88"/>
      <c r="BC49" s="89">
        <f t="shared" si="5"/>
        <v>0</v>
      </c>
      <c r="BD49" s="47"/>
      <c r="BE49" s="18"/>
      <c r="BF49" s="19"/>
      <c r="BG49" s="28"/>
      <c r="BH49" s="18"/>
      <c r="BI49" s="19"/>
      <c r="BJ49" s="28"/>
      <c r="BK49" s="18"/>
      <c r="BL49" s="19"/>
      <c r="BM49" s="28"/>
      <c r="BN49" s="18"/>
      <c r="BO49" s="19"/>
      <c r="BP49" s="28"/>
      <c r="BQ49" s="18"/>
      <c r="BR49" s="19"/>
      <c r="BS49" s="14"/>
      <c r="BT49" s="11"/>
      <c r="BU49" s="11"/>
      <c r="BV49" s="56"/>
    </row>
    <row r="50" spans="1:74" ht="20.100000000000001" hidden="1" customHeight="1" x14ac:dyDescent="0.25">
      <c r="A50" s="152" t="s">
        <v>135</v>
      </c>
      <c r="B50" s="153" t="s">
        <v>116</v>
      </c>
      <c r="C50" s="151" t="s">
        <v>106</v>
      </c>
      <c r="D50" s="108" t="s">
        <v>117</v>
      </c>
      <c r="E50" s="99"/>
      <c r="F50" s="85"/>
      <c r="G50" s="86"/>
      <c r="H50" s="99"/>
      <c r="I50" s="85"/>
      <c r="J50" s="86"/>
      <c r="K50" s="99"/>
      <c r="L50" s="85"/>
      <c r="M50" s="86"/>
      <c r="N50" s="99"/>
      <c r="O50" s="85"/>
      <c r="P50" s="86"/>
      <c r="Q50" s="99"/>
      <c r="R50" s="85"/>
      <c r="S50" s="86"/>
      <c r="T50" s="99"/>
      <c r="U50" s="85"/>
      <c r="V50" s="86"/>
      <c r="W50" s="99"/>
      <c r="X50" s="85"/>
      <c r="Y50" s="86"/>
      <c r="Z50" s="99"/>
      <c r="AA50" s="85"/>
      <c r="AB50" s="86"/>
      <c r="AC50" s="109">
        <v>2.2999999999999998</v>
      </c>
      <c r="AD50" s="88"/>
      <c r="AE50" s="89">
        <v>0</v>
      </c>
      <c r="AF50" s="109">
        <v>2.2999999999999998</v>
      </c>
      <c r="AG50" s="88"/>
      <c r="AH50" s="89">
        <v>0</v>
      </c>
      <c r="AI50" s="109">
        <v>2.2999999999999998</v>
      </c>
      <c r="AJ50" s="88"/>
      <c r="AK50" s="89">
        <v>0</v>
      </c>
      <c r="AL50" s="109">
        <v>2.2999999999999998</v>
      </c>
      <c r="AM50" s="88"/>
      <c r="AN50" s="89">
        <v>0</v>
      </c>
      <c r="AO50" s="109">
        <v>2.2999999999999998</v>
      </c>
      <c r="AP50" s="88"/>
      <c r="AQ50" s="89">
        <f t="shared" si="0"/>
        <v>0</v>
      </c>
      <c r="AR50" s="109">
        <v>2.2999999999999998</v>
      </c>
      <c r="AS50" s="88"/>
      <c r="AT50" s="89">
        <f t="shared" si="1"/>
        <v>0</v>
      </c>
      <c r="AU50" s="109">
        <v>2.2999999999999998</v>
      </c>
      <c r="AV50" s="88"/>
      <c r="AW50" s="89">
        <f t="shared" si="2"/>
        <v>0</v>
      </c>
      <c r="AX50" s="109">
        <v>2.2999999999999998</v>
      </c>
      <c r="AY50" s="88">
        <f t="shared" si="3"/>
        <v>0</v>
      </c>
      <c r="AZ50" s="89">
        <f t="shared" si="4"/>
        <v>0</v>
      </c>
      <c r="BA50" s="109">
        <v>2.2999999999999998</v>
      </c>
      <c r="BB50" s="88"/>
      <c r="BC50" s="89">
        <f t="shared" si="5"/>
        <v>0</v>
      </c>
      <c r="BD50" s="47"/>
      <c r="BE50" s="18"/>
      <c r="BF50" s="19"/>
      <c r="BG50" s="28"/>
      <c r="BH50" s="18"/>
      <c r="BI50" s="19"/>
      <c r="BJ50" s="28"/>
      <c r="BK50" s="18"/>
      <c r="BL50" s="19"/>
      <c r="BM50" s="28"/>
      <c r="BN50" s="18"/>
      <c r="BO50" s="19"/>
      <c r="BP50" s="28"/>
      <c r="BQ50" s="18"/>
      <c r="BR50" s="19"/>
      <c r="BS50" s="14"/>
      <c r="BT50" s="11"/>
      <c r="BU50" s="11"/>
      <c r="BV50" s="56"/>
    </row>
    <row r="51" spans="1:74" ht="24.75" customHeight="1" x14ac:dyDescent="0.25">
      <c r="A51" s="152"/>
      <c r="B51" s="153"/>
      <c r="C51" s="151"/>
      <c r="D51" s="108" t="s">
        <v>118</v>
      </c>
      <c r="E51" s="99"/>
      <c r="F51" s="85"/>
      <c r="G51" s="86"/>
      <c r="H51" s="99"/>
      <c r="I51" s="85"/>
      <c r="J51" s="86"/>
      <c r="K51" s="99"/>
      <c r="L51" s="85"/>
      <c r="M51" s="86"/>
      <c r="N51" s="99"/>
      <c r="O51" s="85"/>
      <c r="P51" s="86"/>
      <c r="Q51" s="99"/>
      <c r="R51" s="85"/>
      <c r="S51" s="86"/>
      <c r="T51" s="99"/>
      <c r="U51" s="85"/>
      <c r="V51" s="86"/>
      <c r="W51" s="99"/>
      <c r="X51" s="85"/>
      <c r="Y51" s="86"/>
      <c r="Z51" s="99"/>
      <c r="AA51" s="85"/>
      <c r="AB51" s="86"/>
      <c r="AC51" s="109">
        <v>2.2999999999999998</v>
      </c>
      <c r="AD51" s="88"/>
      <c r="AE51" s="89">
        <v>0</v>
      </c>
      <c r="AF51" s="109">
        <v>2.2999999999999998</v>
      </c>
      <c r="AG51" s="88"/>
      <c r="AH51" s="89">
        <v>0</v>
      </c>
      <c r="AI51" s="109">
        <v>2.2999999999999998</v>
      </c>
      <c r="AJ51" s="88"/>
      <c r="AK51" s="89">
        <v>0</v>
      </c>
      <c r="AL51" s="109">
        <v>2.2999999999999998</v>
      </c>
      <c r="AM51" s="88"/>
      <c r="AN51" s="89">
        <v>0</v>
      </c>
      <c r="AO51" s="109">
        <v>2.2999999999999998</v>
      </c>
      <c r="AP51" s="88"/>
      <c r="AQ51" s="89">
        <f t="shared" si="0"/>
        <v>0</v>
      </c>
      <c r="AR51" s="109">
        <v>2.2999999999999998</v>
      </c>
      <c r="AS51" s="88"/>
      <c r="AT51" s="89">
        <f t="shared" si="1"/>
        <v>0</v>
      </c>
      <c r="AU51" s="109">
        <v>2.2999999999999998</v>
      </c>
      <c r="AV51" s="88"/>
      <c r="AW51" s="89">
        <f t="shared" si="2"/>
        <v>0</v>
      </c>
      <c r="AX51" s="109">
        <v>2.2999999999999998</v>
      </c>
      <c r="AY51" s="88">
        <f t="shared" si="3"/>
        <v>0</v>
      </c>
      <c r="AZ51" s="89">
        <f t="shared" si="4"/>
        <v>0</v>
      </c>
      <c r="BA51" s="109">
        <v>2.2999999999999998</v>
      </c>
      <c r="BB51" s="88"/>
      <c r="BC51" s="89">
        <f t="shared" si="5"/>
        <v>0</v>
      </c>
      <c r="BD51" s="47"/>
      <c r="BE51" s="18"/>
      <c r="BF51" s="19"/>
      <c r="BG51" s="28"/>
      <c r="BH51" s="18"/>
      <c r="BI51" s="19"/>
      <c r="BJ51" s="28"/>
      <c r="BK51" s="18"/>
      <c r="BL51" s="19"/>
      <c r="BM51" s="28"/>
      <c r="BN51" s="18"/>
      <c r="BO51" s="19"/>
      <c r="BP51" s="28"/>
      <c r="BQ51" s="18"/>
      <c r="BR51" s="19"/>
      <c r="BS51" s="14"/>
      <c r="BT51" s="11"/>
      <c r="BU51" s="11"/>
      <c r="BV51" s="56"/>
    </row>
    <row r="52" spans="1:74" ht="24" customHeight="1" x14ac:dyDescent="0.25">
      <c r="A52" s="152"/>
      <c r="B52" s="153"/>
      <c r="C52" s="151"/>
      <c r="D52" s="111" t="s">
        <v>119</v>
      </c>
      <c r="E52" s="99"/>
      <c r="F52" s="85"/>
      <c r="G52" s="86"/>
      <c r="H52" s="99"/>
      <c r="I52" s="85"/>
      <c r="J52" s="86"/>
      <c r="K52" s="99"/>
      <c r="L52" s="85"/>
      <c r="M52" s="86"/>
      <c r="N52" s="99"/>
      <c r="O52" s="85"/>
      <c r="P52" s="86"/>
      <c r="Q52" s="99"/>
      <c r="R52" s="85"/>
      <c r="S52" s="86"/>
      <c r="T52" s="99"/>
      <c r="U52" s="85"/>
      <c r="V52" s="86"/>
      <c r="W52" s="99"/>
      <c r="X52" s="85"/>
      <c r="Y52" s="86"/>
      <c r="Z52" s="99"/>
      <c r="AA52" s="85"/>
      <c r="AB52" s="86"/>
      <c r="AC52" s="109">
        <v>2.2999999999999998</v>
      </c>
      <c r="AD52" s="88">
        <v>135</v>
      </c>
      <c r="AE52" s="89">
        <v>310.5</v>
      </c>
      <c r="AF52" s="109">
        <v>2.2999999999999998</v>
      </c>
      <c r="AG52" s="88">
        <v>135</v>
      </c>
      <c r="AH52" s="89">
        <v>310.5</v>
      </c>
      <c r="AI52" s="109">
        <v>2.2999999999999998</v>
      </c>
      <c r="AJ52" s="88">
        <v>135</v>
      </c>
      <c r="AK52" s="89">
        <v>310.5</v>
      </c>
      <c r="AL52" s="109">
        <v>2.2999999999999998</v>
      </c>
      <c r="AM52" s="88">
        <v>135</v>
      </c>
      <c r="AN52" s="89">
        <v>310.5</v>
      </c>
      <c r="AO52" s="109">
        <v>2.2999999999999998</v>
      </c>
      <c r="AP52" s="88">
        <v>125</v>
      </c>
      <c r="AQ52" s="89">
        <f t="shared" si="0"/>
        <v>287.5</v>
      </c>
      <c r="AR52" s="109">
        <v>2.2999999999999998</v>
      </c>
      <c r="AS52" s="88">
        <v>0</v>
      </c>
      <c r="AT52" s="89">
        <f t="shared" si="1"/>
        <v>0</v>
      </c>
      <c r="AU52" s="109">
        <v>2.2999999999999998</v>
      </c>
      <c r="AV52" s="88">
        <v>0</v>
      </c>
      <c r="AW52" s="89">
        <f t="shared" si="2"/>
        <v>0</v>
      </c>
      <c r="AX52" s="109">
        <v>2.2999999999999998</v>
      </c>
      <c r="AY52" s="88">
        <f t="shared" si="3"/>
        <v>125</v>
      </c>
      <c r="AZ52" s="89">
        <f t="shared" si="4"/>
        <v>287.5</v>
      </c>
      <c r="BA52" s="109">
        <v>2.2999999999999998</v>
      </c>
      <c r="BB52" s="88">
        <f>135+55</f>
        <v>190</v>
      </c>
      <c r="BC52" s="89">
        <f t="shared" si="5"/>
        <v>436.99999999999994</v>
      </c>
      <c r="BD52" s="47"/>
      <c r="BE52" s="18"/>
      <c r="BF52" s="19"/>
      <c r="BG52" s="28"/>
      <c r="BH52" s="18"/>
      <c r="BI52" s="19"/>
      <c r="BJ52" s="28"/>
      <c r="BK52" s="18"/>
      <c r="BL52" s="19"/>
      <c r="BM52" s="28"/>
      <c r="BN52" s="18"/>
      <c r="BO52" s="19"/>
      <c r="BP52" s="28"/>
      <c r="BQ52" s="18"/>
      <c r="BR52" s="19"/>
      <c r="BS52" s="14"/>
      <c r="BT52" s="11"/>
      <c r="BU52" s="11"/>
      <c r="BV52" s="56"/>
    </row>
    <row r="53" spans="1:74" ht="45" hidden="1" customHeight="1" x14ac:dyDescent="0.25">
      <c r="A53" s="110">
        <v>7</v>
      </c>
      <c r="B53" s="112" t="s">
        <v>120</v>
      </c>
      <c r="C53" s="113" t="s">
        <v>106</v>
      </c>
      <c r="D53" s="114" t="s">
        <v>119</v>
      </c>
      <c r="E53" s="99"/>
      <c r="F53" s="85"/>
      <c r="G53" s="86"/>
      <c r="H53" s="99"/>
      <c r="I53" s="85"/>
      <c r="J53" s="86"/>
      <c r="K53" s="99"/>
      <c r="L53" s="85"/>
      <c r="M53" s="86"/>
      <c r="N53" s="99"/>
      <c r="O53" s="85"/>
      <c r="P53" s="86"/>
      <c r="Q53" s="99"/>
      <c r="R53" s="85"/>
      <c r="S53" s="86"/>
      <c r="T53" s="99"/>
      <c r="U53" s="85"/>
      <c r="V53" s="86"/>
      <c r="W53" s="99"/>
      <c r="X53" s="85"/>
      <c r="Y53" s="86"/>
      <c r="Z53" s="99"/>
      <c r="AA53" s="85"/>
      <c r="AB53" s="86"/>
      <c r="AC53" s="109">
        <v>26</v>
      </c>
      <c r="AD53" s="88"/>
      <c r="AE53" s="89">
        <v>0</v>
      </c>
      <c r="AF53" s="109">
        <v>26</v>
      </c>
      <c r="AG53" s="88"/>
      <c r="AH53" s="89">
        <v>0</v>
      </c>
      <c r="AI53" s="109">
        <v>26</v>
      </c>
      <c r="AJ53" s="88"/>
      <c r="AK53" s="89">
        <v>0</v>
      </c>
      <c r="AL53" s="109">
        <v>26</v>
      </c>
      <c r="AM53" s="88"/>
      <c r="AN53" s="89">
        <v>0</v>
      </c>
      <c r="AO53" s="109">
        <v>26</v>
      </c>
      <c r="AP53" s="88"/>
      <c r="AQ53" s="89">
        <f t="shared" si="0"/>
        <v>0</v>
      </c>
      <c r="AR53" s="109">
        <v>26</v>
      </c>
      <c r="AS53" s="88"/>
      <c r="AT53" s="89">
        <f t="shared" si="1"/>
        <v>0</v>
      </c>
      <c r="AU53" s="109">
        <v>26</v>
      </c>
      <c r="AV53" s="88"/>
      <c r="AW53" s="89">
        <f t="shared" si="2"/>
        <v>0</v>
      </c>
      <c r="AX53" s="109">
        <v>26</v>
      </c>
      <c r="AY53" s="88">
        <f t="shared" si="3"/>
        <v>0</v>
      </c>
      <c r="AZ53" s="89">
        <f t="shared" si="4"/>
        <v>0</v>
      </c>
      <c r="BA53" s="109">
        <v>26</v>
      </c>
      <c r="BB53" s="88"/>
      <c r="BC53" s="89">
        <f t="shared" si="5"/>
        <v>0</v>
      </c>
      <c r="BD53" s="47"/>
      <c r="BE53" s="18"/>
      <c r="BF53" s="19"/>
      <c r="BG53" s="28"/>
      <c r="BH53" s="18"/>
      <c r="BI53" s="19"/>
      <c r="BJ53" s="28"/>
      <c r="BK53" s="18"/>
      <c r="BL53" s="19"/>
      <c r="BM53" s="28"/>
      <c r="BN53" s="18"/>
      <c r="BO53" s="19"/>
      <c r="BP53" s="28"/>
      <c r="BQ53" s="18"/>
      <c r="BR53" s="19"/>
      <c r="BS53" s="14"/>
      <c r="BT53" s="11"/>
      <c r="BU53" s="11"/>
      <c r="BV53" s="56"/>
    </row>
    <row r="54" spans="1:74" ht="45" hidden="1" customHeight="1" x14ac:dyDescent="0.25">
      <c r="A54" s="110">
        <v>8</v>
      </c>
      <c r="B54" s="112" t="s">
        <v>121</v>
      </c>
      <c r="C54" s="113" t="s">
        <v>106</v>
      </c>
      <c r="D54" s="114" t="s">
        <v>119</v>
      </c>
      <c r="E54" s="99"/>
      <c r="F54" s="85"/>
      <c r="G54" s="86"/>
      <c r="H54" s="99"/>
      <c r="I54" s="85"/>
      <c r="J54" s="86"/>
      <c r="K54" s="99"/>
      <c r="L54" s="85"/>
      <c r="M54" s="86"/>
      <c r="N54" s="99"/>
      <c r="O54" s="85"/>
      <c r="P54" s="86"/>
      <c r="Q54" s="99"/>
      <c r="R54" s="85"/>
      <c r="S54" s="86"/>
      <c r="T54" s="99"/>
      <c r="U54" s="85"/>
      <c r="V54" s="86"/>
      <c r="W54" s="99"/>
      <c r="X54" s="85"/>
      <c r="Y54" s="86"/>
      <c r="Z54" s="99"/>
      <c r="AA54" s="85"/>
      <c r="AB54" s="86"/>
      <c r="AC54" s="109">
        <v>48</v>
      </c>
      <c r="AD54" s="88"/>
      <c r="AE54" s="89">
        <v>0</v>
      </c>
      <c r="AF54" s="109">
        <v>48</v>
      </c>
      <c r="AG54" s="88"/>
      <c r="AH54" s="89">
        <v>0</v>
      </c>
      <c r="AI54" s="109">
        <v>48</v>
      </c>
      <c r="AJ54" s="88"/>
      <c r="AK54" s="89">
        <v>0</v>
      </c>
      <c r="AL54" s="109">
        <v>48</v>
      </c>
      <c r="AM54" s="88"/>
      <c r="AN54" s="89">
        <v>0</v>
      </c>
      <c r="AO54" s="109">
        <v>48</v>
      </c>
      <c r="AP54" s="88"/>
      <c r="AQ54" s="89">
        <f t="shared" si="0"/>
        <v>0</v>
      </c>
      <c r="AR54" s="109">
        <v>48</v>
      </c>
      <c r="AS54" s="88"/>
      <c r="AT54" s="89">
        <f t="shared" si="1"/>
        <v>0</v>
      </c>
      <c r="AU54" s="109">
        <v>48</v>
      </c>
      <c r="AV54" s="88"/>
      <c r="AW54" s="89">
        <f t="shared" si="2"/>
        <v>0</v>
      </c>
      <c r="AX54" s="109">
        <v>48</v>
      </c>
      <c r="AY54" s="88">
        <f t="shared" si="3"/>
        <v>0</v>
      </c>
      <c r="AZ54" s="89">
        <f t="shared" si="4"/>
        <v>0</v>
      </c>
      <c r="BA54" s="109">
        <v>48</v>
      </c>
      <c r="BB54" s="88"/>
      <c r="BC54" s="89">
        <f t="shared" si="5"/>
        <v>0</v>
      </c>
      <c r="BD54" s="47"/>
      <c r="BE54" s="18"/>
      <c r="BF54" s="19"/>
      <c r="BG54" s="28"/>
      <c r="BH54" s="18"/>
      <c r="BI54" s="19"/>
      <c r="BJ54" s="28"/>
      <c r="BK54" s="18"/>
      <c r="BL54" s="19"/>
      <c r="BM54" s="28"/>
      <c r="BN54" s="18"/>
      <c r="BO54" s="19"/>
      <c r="BP54" s="28"/>
      <c r="BQ54" s="18"/>
      <c r="BR54" s="19"/>
      <c r="BS54" s="14"/>
      <c r="BT54" s="11"/>
      <c r="BU54" s="11"/>
      <c r="BV54" s="56"/>
    </row>
    <row r="55" spans="1:74" ht="45" hidden="1" customHeight="1" x14ac:dyDescent="0.25">
      <c r="A55" s="152">
        <v>9</v>
      </c>
      <c r="B55" s="153" t="s">
        <v>122</v>
      </c>
      <c r="C55" s="151" t="s">
        <v>123</v>
      </c>
      <c r="D55" s="110" t="s">
        <v>51</v>
      </c>
      <c r="E55" s="99"/>
      <c r="F55" s="85"/>
      <c r="G55" s="86"/>
      <c r="H55" s="99"/>
      <c r="I55" s="85"/>
      <c r="J55" s="86"/>
      <c r="K55" s="99"/>
      <c r="L55" s="85"/>
      <c r="M55" s="86"/>
      <c r="N55" s="99"/>
      <c r="O55" s="85"/>
      <c r="P55" s="86"/>
      <c r="Q55" s="99"/>
      <c r="R55" s="85"/>
      <c r="S55" s="86"/>
      <c r="T55" s="99"/>
      <c r="U55" s="85"/>
      <c r="V55" s="86"/>
      <c r="W55" s="99"/>
      <c r="X55" s="85"/>
      <c r="Y55" s="86"/>
      <c r="Z55" s="99"/>
      <c r="AA55" s="85"/>
      <c r="AB55" s="86"/>
      <c r="AC55" s="109">
        <v>2.4</v>
      </c>
      <c r="AD55" s="88"/>
      <c r="AE55" s="89">
        <v>0</v>
      </c>
      <c r="AF55" s="109">
        <v>2.4</v>
      </c>
      <c r="AG55" s="88"/>
      <c r="AH55" s="89">
        <v>0</v>
      </c>
      <c r="AI55" s="109">
        <v>2.4</v>
      </c>
      <c r="AJ55" s="88"/>
      <c r="AK55" s="89">
        <v>0</v>
      </c>
      <c r="AL55" s="109">
        <v>2.4</v>
      </c>
      <c r="AM55" s="88"/>
      <c r="AN55" s="89">
        <v>0</v>
      </c>
      <c r="AO55" s="109">
        <v>2.4</v>
      </c>
      <c r="AP55" s="88"/>
      <c r="AQ55" s="89">
        <f t="shared" si="0"/>
        <v>0</v>
      </c>
      <c r="AR55" s="109">
        <v>2.4</v>
      </c>
      <c r="AS55" s="88"/>
      <c r="AT55" s="89">
        <f t="shared" si="1"/>
        <v>0</v>
      </c>
      <c r="AU55" s="109">
        <v>2.4</v>
      </c>
      <c r="AV55" s="88"/>
      <c r="AW55" s="89">
        <f t="shared" si="2"/>
        <v>0</v>
      </c>
      <c r="AX55" s="109">
        <v>2.4</v>
      </c>
      <c r="AY55" s="88">
        <f t="shared" si="3"/>
        <v>0</v>
      </c>
      <c r="AZ55" s="89">
        <f t="shared" si="4"/>
        <v>0</v>
      </c>
      <c r="BA55" s="109">
        <v>2.4</v>
      </c>
      <c r="BB55" s="88"/>
      <c r="BC55" s="89">
        <f t="shared" si="5"/>
        <v>0</v>
      </c>
      <c r="BD55" s="47"/>
      <c r="BE55" s="18"/>
      <c r="BF55" s="19"/>
      <c r="BG55" s="28"/>
      <c r="BH55" s="18"/>
      <c r="BI55" s="19"/>
      <c r="BJ55" s="28"/>
      <c r="BK55" s="18"/>
      <c r="BL55" s="19"/>
      <c r="BM55" s="28"/>
      <c r="BN55" s="18"/>
      <c r="BO55" s="19"/>
      <c r="BP55" s="28"/>
      <c r="BQ55" s="18"/>
      <c r="BR55" s="19"/>
      <c r="BS55" s="14"/>
      <c r="BT55" s="11"/>
      <c r="BU55" s="11"/>
      <c r="BV55" s="56"/>
    </row>
    <row r="56" spans="1:74" ht="45" hidden="1" customHeight="1" x14ac:dyDescent="0.25">
      <c r="A56" s="152"/>
      <c r="B56" s="153"/>
      <c r="C56" s="151"/>
      <c r="D56" s="110">
        <v>35</v>
      </c>
      <c r="E56" s="99"/>
      <c r="F56" s="85"/>
      <c r="G56" s="86"/>
      <c r="H56" s="99"/>
      <c r="I56" s="85"/>
      <c r="J56" s="86"/>
      <c r="K56" s="99"/>
      <c r="L56" s="85"/>
      <c r="M56" s="86"/>
      <c r="N56" s="99"/>
      <c r="O56" s="85"/>
      <c r="P56" s="86"/>
      <c r="Q56" s="99"/>
      <c r="R56" s="85"/>
      <c r="S56" s="86"/>
      <c r="T56" s="99"/>
      <c r="U56" s="85"/>
      <c r="V56" s="86"/>
      <c r="W56" s="99"/>
      <c r="X56" s="85"/>
      <c r="Y56" s="86"/>
      <c r="Z56" s="99"/>
      <c r="AA56" s="85"/>
      <c r="AB56" s="86"/>
      <c r="AC56" s="109">
        <v>2.4</v>
      </c>
      <c r="AD56" s="88"/>
      <c r="AE56" s="89">
        <v>0</v>
      </c>
      <c r="AF56" s="109">
        <v>2.4</v>
      </c>
      <c r="AG56" s="88"/>
      <c r="AH56" s="89">
        <v>0</v>
      </c>
      <c r="AI56" s="109">
        <v>2.4</v>
      </c>
      <c r="AJ56" s="88"/>
      <c r="AK56" s="89">
        <v>0</v>
      </c>
      <c r="AL56" s="109">
        <v>2.4</v>
      </c>
      <c r="AM56" s="88"/>
      <c r="AN56" s="89">
        <v>0</v>
      </c>
      <c r="AO56" s="109">
        <v>2.4</v>
      </c>
      <c r="AP56" s="88"/>
      <c r="AQ56" s="89">
        <f t="shared" si="0"/>
        <v>0</v>
      </c>
      <c r="AR56" s="109">
        <v>2.4</v>
      </c>
      <c r="AS56" s="88"/>
      <c r="AT56" s="89">
        <f t="shared" si="1"/>
        <v>0</v>
      </c>
      <c r="AU56" s="109">
        <v>2.4</v>
      </c>
      <c r="AV56" s="88"/>
      <c r="AW56" s="89">
        <f t="shared" si="2"/>
        <v>0</v>
      </c>
      <c r="AX56" s="109">
        <v>2.4</v>
      </c>
      <c r="AY56" s="88">
        <f t="shared" si="3"/>
        <v>0</v>
      </c>
      <c r="AZ56" s="89">
        <f t="shared" si="4"/>
        <v>0</v>
      </c>
      <c r="BA56" s="109">
        <v>2.4</v>
      </c>
      <c r="BB56" s="88"/>
      <c r="BC56" s="89">
        <f t="shared" si="5"/>
        <v>0</v>
      </c>
      <c r="BD56" s="47"/>
      <c r="BE56" s="18"/>
      <c r="BF56" s="19"/>
      <c r="BG56" s="28"/>
      <c r="BH56" s="18"/>
      <c r="BI56" s="19"/>
      <c r="BJ56" s="28"/>
      <c r="BK56" s="18"/>
      <c r="BL56" s="19"/>
      <c r="BM56" s="28"/>
      <c r="BN56" s="18"/>
      <c r="BO56" s="19"/>
      <c r="BP56" s="28"/>
      <c r="BQ56" s="18"/>
      <c r="BR56" s="19"/>
      <c r="BS56" s="14"/>
      <c r="BT56" s="11"/>
      <c r="BU56" s="11"/>
      <c r="BV56" s="56"/>
    </row>
    <row r="57" spans="1:74" ht="33" customHeight="1" x14ac:dyDescent="0.25">
      <c r="A57" s="152"/>
      <c r="B57" s="153"/>
      <c r="C57" s="151"/>
      <c r="D57" s="114" t="s">
        <v>119</v>
      </c>
      <c r="E57" s="99"/>
      <c r="F57" s="85"/>
      <c r="G57" s="86"/>
      <c r="H57" s="99"/>
      <c r="I57" s="85"/>
      <c r="J57" s="86"/>
      <c r="K57" s="99"/>
      <c r="L57" s="85"/>
      <c r="M57" s="86"/>
      <c r="N57" s="99"/>
      <c r="O57" s="85"/>
      <c r="P57" s="86"/>
      <c r="Q57" s="99"/>
      <c r="R57" s="85"/>
      <c r="S57" s="86"/>
      <c r="T57" s="99"/>
      <c r="U57" s="85"/>
      <c r="V57" s="86"/>
      <c r="W57" s="99"/>
      <c r="X57" s="85"/>
      <c r="Y57" s="86"/>
      <c r="Z57" s="99"/>
      <c r="AA57" s="85"/>
      <c r="AB57" s="86"/>
      <c r="AC57" s="109">
        <v>2.4</v>
      </c>
      <c r="AD57" s="88"/>
      <c r="AE57" s="89">
        <v>0</v>
      </c>
      <c r="AF57" s="109">
        <v>2.4</v>
      </c>
      <c r="AG57" s="88"/>
      <c r="AH57" s="89">
        <v>0</v>
      </c>
      <c r="AI57" s="109">
        <v>2.4</v>
      </c>
      <c r="AJ57" s="88"/>
      <c r="AK57" s="89">
        <v>0</v>
      </c>
      <c r="AL57" s="109">
        <v>2.4</v>
      </c>
      <c r="AM57" s="88"/>
      <c r="AN57" s="89">
        <v>0</v>
      </c>
      <c r="AO57" s="109">
        <v>2.4</v>
      </c>
      <c r="AP57" s="88">
        <v>1.36</v>
      </c>
      <c r="AQ57" s="89">
        <f t="shared" si="0"/>
        <v>3.2640000000000002</v>
      </c>
      <c r="AR57" s="109">
        <v>2.4</v>
      </c>
      <c r="AS57" s="88">
        <v>3</v>
      </c>
      <c r="AT57" s="89">
        <f t="shared" si="1"/>
        <v>7.1999999999999993</v>
      </c>
      <c r="AU57" s="109">
        <v>2.4</v>
      </c>
      <c r="AV57" s="88"/>
      <c r="AW57" s="89">
        <f t="shared" si="2"/>
        <v>0</v>
      </c>
      <c r="AX57" s="109">
        <v>2.4</v>
      </c>
      <c r="AY57" s="88">
        <f t="shared" si="3"/>
        <v>4.3600000000000003</v>
      </c>
      <c r="AZ57" s="89">
        <f t="shared" si="4"/>
        <v>10.464</v>
      </c>
      <c r="BA57" s="109">
        <v>2.4</v>
      </c>
      <c r="BB57" s="88"/>
      <c r="BC57" s="89">
        <f t="shared" si="5"/>
        <v>0</v>
      </c>
      <c r="BD57" s="47"/>
      <c r="BE57" s="18"/>
      <c r="BF57" s="19"/>
      <c r="BG57" s="28"/>
      <c r="BH57" s="18"/>
      <c r="BI57" s="19"/>
      <c r="BJ57" s="28"/>
      <c r="BK57" s="18"/>
      <c r="BL57" s="19"/>
      <c r="BM57" s="28"/>
      <c r="BN57" s="18"/>
      <c r="BO57" s="19"/>
      <c r="BP57" s="28"/>
      <c r="BQ57" s="18"/>
      <c r="BR57" s="19"/>
      <c r="BS57" s="14"/>
      <c r="BT57" s="11"/>
      <c r="BU57" s="11"/>
      <c r="BV57" s="56"/>
    </row>
    <row r="58" spans="1:74" ht="45" hidden="1" customHeight="1" x14ac:dyDescent="0.25">
      <c r="A58" s="110">
        <v>10</v>
      </c>
      <c r="B58" s="112" t="s">
        <v>124</v>
      </c>
      <c r="C58" s="113" t="s">
        <v>125</v>
      </c>
      <c r="D58" s="114" t="s">
        <v>119</v>
      </c>
      <c r="E58" s="99"/>
      <c r="F58" s="85"/>
      <c r="G58" s="86"/>
      <c r="H58" s="99"/>
      <c r="I58" s="85"/>
      <c r="J58" s="86"/>
      <c r="K58" s="99"/>
      <c r="L58" s="85"/>
      <c r="M58" s="86"/>
      <c r="N58" s="99"/>
      <c r="O58" s="85"/>
      <c r="P58" s="86"/>
      <c r="Q58" s="99"/>
      <c r="R58" s="85"/>
      <c r="S58" s="86"/>
      <c r="T58" s="99"/>
      <c r="U58" s="85"/>
      <c r="V58" s="86"/>
      <c r="W58" s="99"/>
      <c r="X58" s="85"/>
      <c r="Y58" s="86"/>
      <c r="Z58" s="99"/>
      <c r="AA58" s="85"/>
      <c r="AB58" s="86"/>
      <c r="AC58" s="109">
        <v>2.5</v>
      </c>
      <c r="AD58" s="88"/>
      <c r="AE58" s="89">
        <v>0</v>
      </c>
      <c r="AF58" s="109">
        <v>2.5</v>
      </c>
      <c r="AG58" s="88"/>
      <c r="AH58" s="89">
        <v>0</v>
      </c>
      <c r="AI58" s="109">
        <v>2.5</v>
      </c>
      <c r="AJ58" s="88"/>
      <c r="AK58" s="89">
        <v>0</v>
      </c>
      <c r="AL58" s="109">
        <v>2.5</v>
      </c>
      <c r="AM58" s="88"/>
      <c r="AN58" s="89">
        <v>0</v>
      </c>
      <c r="AO58" s="109">
        <v>2.5</v>
      </c>
      <c r="AP58" s="88"/>
      <c r="AQ58" s="89">
        <f t="shared" si="0"/>
        <v>0</v>
      </c>
      <c r="AR58" s="109">
        <v>2.5</v>
      </c>
      <c r="AS58" s="88"/>
      <c r="AT58" s="89">
        <f t="shared" si="1"/>
        <v>0</v>
      </c>
      <c r="AU58" s="109">
        <v>2.5</v>
      </c>
      <c r="AV58" s="88"/>
      <c r="AW58" s="89">
        <f t="shared" si="2"/>
        <v>0</v>
      </c>
      <c r="AX58" s="109">
        <v>2.5</v>
      </c>
      <c r="AY58" s="88">
        <f t="shared" si="3"/>
        <v>0</v>
      </c>
      <c r="AZ58" s="89">
        <f t="shared" si="4"/>
        <v>0</v>
      </c>
      <c r="BA58" s="109">
        <v>2.5</v>
      </c>
      <c r="BB58" s="88"/>
      <c r="BC58" s="89">
        <f t="shared" si="5"/>
        <v>0</v>
      </c>
      <c r="BD58" s="47"/>
      <c r="BE58" s="18"/>
      <c r="BF58" s="19"/>
      <c r="BG58" s="28"/>
      <c r="BH58" s="18"/>
      <c r="BI58" s="19"/>
      <c r="BJ58" s="28"/>
      <c r="BK58" s="18"/>
      <c r="BL58" s="19"/>
      <c r="BM58" s="28"/>
      <c r="BN58" s="18"/>
      <c r="BO58" s="19"/>
      <c r="BP58" s="28"/>
      <c r="BQ58" s="18"/>
      <c r="BR58" s="19"/>
      <c r="BS58" s="14"/>
      <c r="BT58" s="11"/>
      <c r="BU58" s="11"/>
      <c r="BV58" s="56"/>
    </row>
    <row r="59" spans="1:74" ht="45" hidden="1" customHeight="1" x14ac:dyDescent="0.25">
      <c r="A59" s="152" t="s">
        <v>136</v>
      </c>
      <c r="B59" s="151" t="s">
        <v>126</v>
      </c>
      <c r="C59" s="151" t="s">
        <v>127</v>
      </c>
      <c r="D59" s="114" t="s">
        <v>109</v>
      </c>
      <c r="E59" s="99"/>
      <c r="F59" s="85"/>
      <c r="G59" s="86"/>
      <c r="H59" s="99"/>
      <c r="I59" s="85"/>
      <c r="J59" s="86"/>
      <c r="K59" s="99"/>
      <c r="L59" s="85"/>
      <c r="M59" s="86"/>
      <c r="N59" s="99"/>
      <c r="O59" s="85"/>
      <c r="P59" s="86"/>
      <c r="Q59" s="99"/>
      <c r="R59" s="85"/>
      <c r="S59" s="86"/>
      <c r="T59" s="99"/>
      <c r="U59" s="85"/>
      <c r="V59" s="86"/>
      <c r="W59" s="99"/>
      <c r="X59" s="85"/>
      <c r="Y59" s="86"/>
      <c r="Z59" s="99"/>
      <c r="AA59" s="85"/>
      <c r="AB59" s="86"/>
      <c r="AC59" s="109">
        <v>2.2999999999999998</v>
      </c>
      <c r="AD59" s="88"/>
      <c r="AE59" s="89">
        <v>0</v>
      </c>
      <c r="AF59" s="109">
        <v>2.2999999999999998</v>
      </c>
      <c r="AG59" s="88"/>
      <c r="AH59" s="89">
        <v>0</v>
      </c>
      <c r="AI59" s="109">
        <v>2.2999999999999998</v>
      </c>
      <c r="AJ59" s="88"/>
      <c r="AK59" s="89">
        <v>0</v>
      </c>
      <c r="AL59" s="109">
        <v>2.2999999999999998</v>
      </c>
      <c r="AM59" s="88"/>
      <c r="AN59" s="89">
        <v>0</v>
      </c>
      <c r="AO59" s="109">
        <v>2.2999999999999998</v>
      </c>
      <c r="AP59" s="88"/>
      <c r="AQ59" s="89">
        <f t="shared" si="0"/>
        <v>0</v>
      </c>
      <c r="AR59" s="109">
        <v>2.2999999999999998</v>
      </c>
      <c r="AS59" s="88"/>
      <c r="AT59" s="89">
        <f t="shared" si="1"/>
        <v>0</v>
      </c>
      <c r="AU59" s="109">
        <v>2.2999999999999998</v>
      </c>
      <c r="AV59" s="88"/>
      <c r="AW59" s="89">
        <f t="shared" si="2"/>
        <v>0</v>
      </c>
      <c r="AX59" s="109">
        <v>2.2999999999999998</v>
      </c>
      <c r="AY59" s="88">
        <f t="shared" si="3"/>
        <v>0</v>
      </c>
      <c r="AZ59" s="89">
        <f t="shared" si="4"/>
        <v>0</v>
      </c>
      <c r="BA59" s="109">
        <v>2.2999999999999998</v>
      </c>
      <c r="BB59" s="88"/>
      <c r="BC59" s="89">
        <f t="shared" si="5"/>
        <v>0</v>
      </c>
      <c r="BD59" s="47"/>
      <c r="BE59" s="18"/>
      <c r="BF59" s="19"/>
      <c r="BG59" s="28"/>
      <c r="BH59" s="18"/>
      <c r="BI59" s="19"/>
      <c r="BJ59" s="28"/>
      <c r="BK59" s="18"/>
      <c r="BL59" s="19"/>
      <c r="BM59" s="28"/>
      <c r="BN59" s="18"/>
      <c r="BO59" s="19"/>
      <c r="BP59" s="28"/>
      <c r="BQ59" s="18"/>
      <c r="BR59" s="19"/>
      <c r="BS59" s="14"/>
      <c r="BT59" s="11"/>
      <c r="BU59" s="11"/>
      <c r="BV59" s="56"/>
    </row>
    <row r="60" spans="1:74" ht="45" hidden="1" customHeight="1" x14ac:dyDescent="0.25">
      <c r="A60" s="152"/>
      <c r="B60" s="151"/>
      <c r="C60" s="151"/>
      <c r="D60" s="114" t="s">
        <v>110</v>
      </c>
      <c r="E60" s="99"/>
      <c r="F60" s="85"/>
      <c r="G60" s="86"/>
      <c r="H60" s="99"/>
      <c r="I60" s="85"/>
      <c r="J60" s="86"/>
      <c r="K60" s="99"/>
      <c r="L60" s="85"/>
      <c r="M60" s="86"/>
      <c r="N60" s="99"/>
      <c r="O60" s="85"/>
      <c r="P60" s="86"/>
      <c r="Q60" s="99"/>
      <c r="R60" s="85"/>
      <c r="S60" s="86"/>
      <c r="T60" s="99"/>
      <c r="U60" s="85"/>
      <c r="V60" s="86"/>
      <c r="W60" s="99"/>
      <c r="X60" s="85"/>
      <c r="Y60" s="86"/>
      <c r="Z60" s="99"/>
      <c r="AA60" s="85"/>
      <c r="AB60" s="86"/>
      <c r="AC60" s="109">
        <v>2.2999999999999998</v>
      </c>
      <c r="AD60" s="88"/>
      <c r="AE60" s="89">
        <v>0</v>
      </c>
      <c r="AF60" s="109">
        <v>2.2999999999999998</v>
      </c>
      <c r="AG60" s="88"/>
      <c r="AH60" s="89">
        <v>0</v>
      </c>
      <c r="AI60" s="109">
        <v>2.2999999999999998</v>
      </c>
      <c r="AJ60" s="88"/>
      <c r="AK60" s="89">
        <v>0</v>
      </c>
      <c r="AL60" s="109">
        <v>2.2999999999999998</v>
      </c>
      <c r="AM60" s="88"/>
      <c r="AN60" s="89">
        <v>0</v>
      </c>
      <c r="AO60" s="109">
        <v>2.2999999999999998</v>
      </c>
      <c r="AP60" s="88"/>
      <c r="AQ60" s="89">
        <f t="shared" si="0"/>
        <v>0</v>
      </c>
      <c r="AR60" s="109">
        <v>2.2999999999999998</v>
      </c>
      <c r="AS60" s="88"/>
      <c r="AT60" s="89">
        <f t="shared" si="1"/>
        <v>0</v>
      </c>
      <c r="AU60" s="109">
        <v>2.2999999999999998</v>
      </c>
      <c r="AV60" s="88"/>
      <c r="AW60" s="89">
        <f t="shared" si="2"/>
        <v>0</v>
      </c>
      <c r="AX60" s="109">
        <v>2.2999999999999998</v>
      </c>
      <c r="AY60" s="88">
        <f t="shared" si="3"/>
        <v>0</v>
      </c>
      <c r="AZ60" s="89">
        <f t="shared" si="4"/>
        <v>0</v>
      </c>
      <c r="BA60" s="109">
        <v>2.2999999999999998</v>
      </c>
      <c r="BB60" s="88"/>
      <c r="BC60" s="89">
        <f t="shared" si="5"/>
        <v>0</v>
      </c>
      <c r="BD60" s="47"/>
      <c r="BE60" s="18"/>
      <c r="BF60" s="19"/>
      <c r="BG60" s="28"/>
      <c r="BH60" s="18"/>
      <c r="BI60" s="19"/>
      <c r="BJ60" s="28"/>
      <c r="BK60" s="18"/>
      <c r="BL60" s="19"/>
      <c r="BM60" s="28"/>
      <c r="BN60" s="18"/>
      <c r="BO60" s="19"/>
      <c r="BP60" s="28"/>
      <c r="BQ60" s="18"/>
      <c r="BR60" s="19"/>
      <c r="BS60" s="14"/>
      <c r="BT60" s="11"/>
      <c r="BU60" s="11"/>
      <c r="BV60" s="56"/>
    </row>
    <row r="61" spans="1:74" ht="35.25" customHeight="1" x14ac:dyDescent="0.25">
      <c r="A61" s="152"/>
      <c r="B61" s="151"/>
      <c r="C61" s="151"/>
      <c r="D61" s="114" t="s">
        <v>111</v>
      </c>
      <c r="E61" s="99"/>
      <c r="F61" s="85"/>
      <c r="G61" s="86"/>
      <c r="H61" s="99"/>
      <c r="I61" s="85"/>
      <c r="J61" s="86"/>
      <c r="K61" s="99"/>
      <c r="L61" s="85"/>
      <c r="M61" s="86"/>
      <c r="N61" s="99"/>
      <c r="O61" s="85"/>
      <c r="P61" s="86"/>
      <c r="Q61" s="99"/>
      <c r="R61" s="85"/>
      <c r="S61" s="86"/>
      <c r="T61" s="99"/>
      <c r="U61" s="85"/>
      <c r="V61" s="86"/>
      <c r="W61" s="99"/>
      <c r="X61" s="85"/>
      <c r="Y61" s="86"/>
      <c r="Z61" s="99"/>
      <c r="AA61" s="85"/>
      <c r="AB61" s="86"/>
      <c r="AC61" s="109">
        <v>2.2999999999999998</v>
      </c>
      <c r="AD61" s="88">
        <v>38</v>
      </c>
      <c r="AE61" s="89">
        <v>87.399999999999991</v>
      </c>
      <c r="AF61" s="109">
        <v>2.2999999999999998</v>
      </c>
      <c r="AG61" s="88">
        <v>38</v>
      </c>
      <c r="AH61" s="89">
        <v>87.399999999999991</v>
      </c>
      <c r="AI61" s="109">
        <v>2.2999999999999998</v>
      </c>
      <c r="AJ61" s="88">
        <v>38</v>
      </c>
      <c r="AK61" s="89">
        <v>87.399999999999991</v>
      </c>
      <c r="AL61" s="109">
        <v>2.2999999999999998</v>
      </c>
      <c r="AM61" s="88">
        <v>38</v>
      </c>
      <c r="AN61" s="89">
        <v>87.399999999999991</v>
      </c>
      <c r="AO61" s="109">
        <v>2.2999999999999998</v>
      </c>
      <c r="AP61" s="88">
        <v>34</v>
      </c>
      <c r="AQ61" s="89">
        <f t="shared" si="0"/>
        <v>78.199999999999989</v>
      </c>
      <c r="AR61" s="109">
        <v>2.2999999999999998</v>
      </c>
      <c r="AS61" s="88">
        <v>1</v>
      </c>
      <c r="AT61" s="89">
        <f t="shared" si="1"/>
        <v>2.2999999999999998</v>
      </c>
      <c r="AU61" s="109">
        <v>2.2999999999999998</v>
      </c>
      <c r="AV61" s="88">
        <v>1</v>
      </c>
      <c r="AW61" s="89">
        <f t="shared" si="2"/>
        <v>2.2999999999999998</v>
      </c>
      <c r="AX61" s="109">
        <v>2.2999999999999998</v>
      </c>
      <c r="AY61" s="88">
        <f t="shared" si="3"/>
        <v>34</v>
      </c>
      <c r="AZ61" s="89">
        <f t="shared" si="4"/>
        <v>78.199999999999989</v>
      </c>
      <c r="BA61" s="109">
        <v>2.2999999999999998</v>
      </c>
      <c r="BB61" s="88">
        <v>34</v>
      </c>
      <c r="BC61" s="89">
        <f t="shared" si="5"/>
        <v>78.199999999999989</v>
      </c>
      <c r="BD61" s="47"/>
      <c r="BE61" s="18"/>
      <c r="BF61" s="19"/>
      <c r="BG61" s="28"/>
      <c r="BH61" s="18"/>
      <c r="BI61" s="19"/>
      <c r="BJ61" s="28"/>
      <c r="BK61" s="18"/>
      <c r="BL61" s="19"/>
      <c r="BM61" s="28"/>
      <c r="BN61" s="18"/>
      <c r="BO61" s="19"/>
      <c r="BP61" s="28"/>
      <c r="BQ61" s="18"/>
      <c r="BR61" s="19"/>
      <c r="BS61" s="14"/>
      <c r="BT61" s="11"/>
      <c r="BU61" s="11"/>
      <c r="BV61" s="56"/>
    </row>
    <row r="62" spans="1:74" ht="45" hidden="1" customHeight="1" x14ac:dyDescent="0.25">
      <c r="A62" s="152" t="s">
        <v>132</v>
      </c>
      <c r="B62" s="151" t="s">
        <v>128</v>
      </c>
      <c r="C62" s="151" t="s">
        <v>127</v>
      </c>
      <c r="D62" s="114" t="s">
        <v>109</v>
      </c>
      <c r="E62" s="99"/>
      <c r="F62" s="85"/>
      <c r="G62" s="86"/>
      <c r="H62" s="99"/>
      <c r="I62" s="85"/>
      <c r="J62" s="86"/>
      <c r="K62" s="99"/>
      <c r="L62" s="85"/>
      <c r="M62" s="86"/>
      <c r="N62" s="99"/>
      <c r="O62" s="85"/>
      <c r="P62" s="86"/>
      <c r="Q62" s="99"/>
      <c r="R62" s="85"/>
      <c r="S62" s="86"/>
      <c r="T62" s="99"/>
      <c r="U62" s="85"/>
      <c r="V62" s="86"/>
      <c r="W62" s="99"/>
      <c r="X62" s="85"/>
      <c r="Y62" s="86"/>
      <c r="Z62" s="99"/>
      <c r="AA62" s="85"/>
      <c r="AB62" s="86"/>
      <c r="AC62" s="109">
        <v>3</v>
      </c>
      <c r="AD62" s="88"/>
      <c r="AE62" s="89">
        <v>0</v>
      </c>
      <c r="AF62" s="109">
        <v>3</v>
      </c>
      <c r="AG62" s="88"/>
      <c r="AH62" s="89">
        <v>0</v>
      </c>
      <c r="AI62" s="109">
        <v>3</v>
      </c>
      <c r="AJ62" s="88"/>
      <c r="AK62" s="89">
        <v>0</v>
      </c>
      <c r="AL62" s="109">
        <v>3</v>
      </c>
      <c r="AM62" s="88"/>
      <c r="AN62" s="89">
        <v>0</v>
      </c>
      <c r="AO62" s="109">
        <v>3</v>
      </c>
      <c r="AP62" s="88"/>
      <c r="AQ62" s="89">
        <f t="shared" si="0"/>
        <v>0</v>
      </c>
      <c r="AR62" s="109">
        <v>3</v>
      </c>
      <c r="AS62" s="88"/>
      <c r="AT62" s="89">
        <f t="shared" si="1"/>
        <v>0</v>
      </c>
      <c r="AU62" s="109">
        <v>3</v>
      </c>
      <c r="AV62" s="88"/>
      <c r="AW62" s="89">
        <f t="shared" si="2"/>
        <v>0</v>
      </c>
      <c r="AX62" s="109">
        <v>3</v>
      </c>
      <c r="AY62" s="88">
        <f t="shared" si="3"/>
        <v>0</v>
      </c>
      <c r="AZ62" s="89">
        <f t="shared" si="4"/>
        <v>0</v>
      </c>
      <c r="BA62" s="109">
        <v>3</v>
      </c>
      <c r="BB62" s="88"/>
      <c r="BC62" s="89">
        <f t="shared" si="5"/>
        <v>0</v>
      </c>
      <c r="BD62" s="47"/>
      <c r="BE62" s="18"/>
      <c r="BF62" s="19"/>
      <c r="BG62" s="28"/>
      <c r="BH62" s="18"/>
      <c r="BI62" s="19"/>
      <c r="BJ62" s="28"/>
      <c r="BK62" s="18"/>
      <c r="BL62" s="19"/>
      <c r="BM62" s="28"/>
      <c r="BN62" s="18"/>
      <c r="BO62" s="19"/>
      <c r="BP62" s="28"/>
      <c r="BQ62" s="18"/>
      <c r="BR62" s="19"/>
      <c r="BS62" s="14"/>
      <c r="BT62" s="11"/>
      <c r="BU62" s="11"/>
      <c r="BV62" s="56"/>
    </row>
    <row r="63" spans="1:74" ht="45" hidden="1" customHeight="1" x14ac:dyDescent="0.25">
      <c r="A63" s="152"/>
      <c r="B63" s="151"/>
      <c r="C63" s="151"/>
      <c r="D63" s="114" t="s">
        <v>110</v>
      </c>
      <c r="E63" s="99"/>
      <c r="F63" s="85"/>
      <c r="G63" s="86"/>
      <c r="H63" s="99"/>
      <c r="I63" s="85"/>
      <c r="J63" s="86"/>
      <c r="K63" s="99"/>
      <c r="L63" s="85"/>
      <c r="M63" s="86"/>
      <c r="N63" s="99"/>
      <c r="O63" s="85"/>
      <c r="P63" s="86"/>
      <c r="Q63" s="99"/>
      <c r="R63" s="85"/>
      <c r="S63" s="86"/>
      <c r="T63" s="99"/>
      <c r="U63" s="85"/>
      <c r="V63" s="86"/>
      <c r="W63" s="99"/>
      <c r="X63" s="85"/>
      <c r="Y63" s="86"/>
      <c r="Z63" s="99"/>
      <c r="AA63" s="85"/>
      <c r="AB63" s="86"/>
      <c r="AC63" s="109">
        <v>3</v>
      </c>
      <c r="AD63" s="88"/>
      <c r="AE63" s="89">
        <v>0</v>
      </c>
      <c r="AF63" s="109">
        <v>3</v>
      </c>
      <c r="AG63" s="88"/>
      <c r="AH63" s="89">
        <v>0</v>
      </c>
      <c r="AI63" s="109">
        <v>3</v>
      </c>
      <c r="AJ63" s="88"/>
      <c r="AK63" s="89">
        <v>0</v>
      </c>
      <c r="AL63" s="109">
        <v>3</v>
      </c>
      <c r="AM63" s="88"/>
      <c r="AN63" s="89">
        <v>0</v>
      </c>
      <c r="AO63" s="109">
        <v>3</v>
      </c>
      <c r="AP63" s="88"/>
      <c r="AQ63" s="89">
        <f t="shared" si="0"/>
        <v>0</v>
      </c>
      <c r="AR63" s="109">
        <v>3</v>
      </c>
      <c r="AS63" s="88"/>
      <c r="AT63" s="89">
        <f t="shared" si="1"/>
        <v>0</v>
      </c>
      <c r="AU63" s="109">
        <v>3</v>
      </c>
      <c r="AV63" s="88"/>
      <c r="AW63" s="89">
        <f t="shared" si="2"/>
        <v>0</v>
      </c>
      <c r="AX63" s="109">
        <v>3</v>
      </c>
      <c r="AY63" s="88">
        <f t="shared" si="3"/>
        <v>0</v>
      </c>
      <c r="AZ63" s="89">
        <f t="shared" si="4"/>
        <v>0</v>
      </c>
      <c r="BA63" s="109">
        <v>3</v>
      </c>
      <c r="BB63" s="88"/>
      <c r="BC63" s="89">
        <f t="shared" si="5"/>
        <v>0</v>
      </c>
      <c r="BD63" s="47"/>
      <c r="BE63" s="18"/>
      <c r="BF63" s="19"/>
      <c r="BG63" s="28"/>
      <c r="BH63" s="18"/>
      <c r="BI63" s="19"/>
      <c r="BJ63" s="28"/>
      <c r="BK63" s="18"/>
      <c r="BL63" s="19"/>
      <c r="BM63" s="28"/>
      <c r="BN63" s="18"/>
      <c r="BO63" s="19"/>
      <c r="BP63" s="28"/>
      <c r="BQ63" s="18"/>
      <c r="BR63" s="19"/>
      <c r="BS63" s="14"/>
      <c r="BT63" s="11"/>
      <c r="BU63" s="11"/>
      <c r="BV63" s="56"/>
    </row>
    <row r="64" spans="1:74" ht="38.25" customHeight="1" x14ac:dyDescent="0.25">
      <c r="A64" s="152"/>
      <c r="B64" s="151"/>
      <c r="C64" s="151"/>
      <c r="D64" s="114" t="s">
        <v>111</v>
      </c>
      <c r="E64" s="99"/>
      <c r="F64" s="85"/>
      <c r="G64" s="86"/>
      <c r="H64" s="99"/>
      <c r="I64" s="85"/>
      <c r="J64" s="86"/>
      <c r="K64" s="99"/>
      <c r="L64" s="85"/>
      <c r="M64" s="86"/>
      <c r="N64" s="99"/>
      <c r="O64" s="85"/>
      <c r="P64" s="86"/>
      <c r="Q64" s="99"/>
      <c r="R64" s="85"/>
      <c r="S64" s="86"/>
      <c r="T64" s="99"/>
      <c r="U64" s="85"/>
      <c r="V64" s="86"/>
      <c r="W64" s="99"/>
      <c r="X64" s="85"/>
      <c r="Y64" s="86"/>
      <c r="Z64" s="99"/>
      <c r="AA64" s="85"/>
      <c r="AB64" s="86"/>
      <c r="AC64" s="109">
        <v>3</v>
      </c>
      <c r="AD64" s="88">
        <v>34</v>
      </c>
      <c r="AE64" s="89">
        <v>102</v>
      </c>
      <c r="AF64" s="109">
        <v>3</v>
      </c>
      <c r="AG64" s="88">
        <v>34</v>
      </c>
      <c r="AH64" s="89">
        <v>102</v>
      </c>
      <c r="AI64" s="109">
        <v>3</v>
      </c>
      <c r="AJ64" s="88">
        <v>34</v>
      </c>
      <c r="AK64" s="89">
        <v>102</v>
      </c>
      <c r="AL64" s="109">
        <v>3</v>
      </c>
      <c r="AM64" s="88">
        <v>34</v>
      </c>
      <c r="AN64" s="89">
        <v>102</v>
      </c>
      <c r="AO64" s="109">
        <v>3</v>
      </c>
      <c r="AP64" s="88">
        <v>28</v>
      </c>
      <c r="AQ64" s="89">
        <f t="shared" si="0"/>
        <v>84</v>
      </c>
      <c r="AR64" s="109">
        <v>3</v>
      </c>
      <c r="AS64" s="88">
        <v>2</v>
      </c>
      <c r="AT64" s="89">
        <f t="shared" si="1"/>
        <v>6</v>
      </c>
      <c r="AU64" s="109">
        <v>3</v>
      </c>
      <c r="AV64" s="88">
        <v>0</v>
      </c>
      <c r="AW64" s="89">
        <f t="shared" si="2"/>
        <v>0</v>
      </c>
      <c r="AX64" s="109">
        <v>3</v>
      </c>
      <c r="AY64" s="88">
        <f t="shared" si="3"/>
        <v>30</v>
      </c>
      <c r="AZ64" s="89">
        <f t="shared" si="4"/>
        <v>90</v>
      </c>
      <c r="BA64" s="109">
        <v>3</v>
      </c>
      <c r="BB64" s="88">
        <v>28</v>
      </c>
      <c r="BC64" s="89">
        <f t="shared" si="5"/>
        <v>84</v>
      </c>
      <c r="BD64" s="47"/>
      <c r="BE64" s="18"/>
      <c r="BF64" s="19"/>
      <c r="BG64" s="28"/>
      <c r="BH64" s="18"/>
      <c r="BI64" s="19"/>
      <c r="BJ64" s="28"/>
      <c r="BK64" s="18"/>
      <c r="BL64" s="19"/>
      <c r="BM64" s="28"/>
      <c r="BN64" s="18"/>
      <c r="BO64" s="19"/>
      <c r="BP64" s="28"/>
      <c r="BQ64" s="18"/>
      <c r="BR64" s="19"/>
      <c r="BS64" s="14"/>
      <c r="BT64" s="11"/>
      <c r="BU64" s="11"/>
      <c r="BV64" s="56"/>
    </row>
    <row r="65" spans="1:76" ht="20.100000000000001" hidden="1" customHeight="1" x14ac:dyDescent="0.25">
      <c r="A65" s="152">
        <v>13</v>
      </c>
      <c r="B65" s="151" t="s">
        <v>129</v>
      </c>
      <c r="C65" s="151" t="s">
        <v>104</v>
      </c>
      <c r="D65" s="110" t="s">
        <v>107</v>
      </c>
      <c r="E65" s="99"/>
      <c r="F65" s="85"/>
      <c r="G65" s="86"/>
      <c r="H65" s="99"/>
      <c r="I65" s="85"/>
      <c r="J65" s="86"/>
      <c r="K65" s="99"/>
      <c r="L65" s="85"/>
      <c r="M65" s="86"/>
      <c r="N65" s="99"/>
      <c r="O65" s="85"/>
      <c r="P65" s="86"/>
      <c r="Q65" s="99"/>
      <c r="R65" s="85"/>
      <c r="S65" s="86"/>
      <c r="T65" s="99"/>
      <c r="U65" s="85"/>
      <c r="V65" s="86"/>
      <c r="W65" s="99"/>
      <c r="X65" s="85"/>
      <c r="Y65" s="86"/>
      <c r="Z65" s="99"/>
      <c r="AA65" s="85"/>
      <c r="AB65" s="86"/>
      <c r="AC65" s="109">
        <v>3.5</v>
      </c>
      <c r="AD65" s="88"/>
      <c r="AE65" s="89">
        <v>0</v>
      </c>
      <c r="AF65" s="109">
        <v>3.5</v>
      </c>
      <c r="AG65" s="88"/>
      <c r="AH65" s="89">
        <v>0</v>
      </c>
      <c r="AI65" s="109">
        <v>3.5</v>
      </c>
      <c r="AJ65" s="88"/>
      <c r="AK65" s="89">
        <v>0</v>
      </c>
      <c r="AL65" s="109">
        <v>3.5</v>
      </c>
      <c r="AM65" s="88"/>
      <c r="AN65" s="89">
        <v>0</v>
      </c>
      <c r="AO65" s="109">
        <v>3.5</v>
      </c>
      <c r="AP65" s="88"/>
      <c r="AQ65" s="89">
        <v>0</v>
      </c>
      <c r="AR65" s="109">
        <v>3.5</v>
      </c>
      <c r="AS65" s="88"/>
      <c r="AT65" s="89">
        <v>0</v>
      </c>
      <c r="AU65" s="109">
        <v>3.5</v>
      </c>
      <c r="AV65" s="88"/>
      <c r="AW65" s="89">
        <v>0</v>
      </c>
      <c r="AX65" s="109">
        <v>3.5</v>
      </c>
      <c r="AY65" s="88"/>
      <c r="AZ65" s="89">
        <v>0</v>
      </c>
      <c r="BA65" s="109">
        <v>3.5</v>
      </c>
      <c r="BB65" s="88"/>
      <c r="BC65" s="89">
        <v>0</v>
      </c>
      <c r="BD65" s="47"/>
      <c r="BE65" s="18"/>
      <c r="BF65" s="19"/>
      <c r="BG65" s="28"/>
      <c r="BH65" s="18"/>
      <c r="BI65" s="19"/>
      <c r="BJ65" s="28"/>
      <c r="BK65" s="18"/>
      <c r="BL65" s="19"/>
      <c r="BM65" s="28"/>
      <c r="BN65" s="18"/>
      <c r="BO65" s="19"/>
      <c r="BP65" s="28"/>
      <c r="BQ65" s="18"/>
      <c r="BR65" s="19"/>
      <c r="BS65" s="14"/>
      <c r="BT65" s="11"/>
      <c r="BU65" s="11"/>
      <c r="BV65" s="56"/>
    </row>
    <row r="66" spans="1:76" ht="20.100000000000001" hidden="1" customHeight="1" x14ac:dyDescent="0.25">
      <c r="A66" s="152"/>
      <c r="B66" s="151"/>
      <c r="C66" s="151"/>
      <c r="D66" s="110" t="s">
        <v>108</v>
      </c>
      <c r="E66" s="99"/>
      <c r="F66" s="85"/>
      <c r="G66" s="86"/>
      <c r="H66" s="99"/>
      <c r="I66" s="85"/>
      <c r="J66" s="86"/>
      <c r="K66" s="99"/>
      <c r="L66" s="85"/>
      <c r="M66" s="86"/>
      <c r="N66" s="99"/>
      <c r="O66" s="85"/>
      <c r="P66" s="86"/>
      <c r="Q66" s="99"/>
      <c r="R66" s="85"/>
      <c r="S66" s="86"/>
      <c r="T66" s="99"/>
      <c r="U66" s="85"/>
      <c r="V66" s="86"/>
      <c r="W66" s="99"/>
      <c r="X66" s="85"/>
      <c r="Y66" s="86"/>
      <c r="Z66" s="99"/>
      <c r="AA66" s="85"/>
      <c r="AB66" s="86"/>
      <c r="AC66" s="109">
        <v>3.5</v>
      </c>
      <c r="AD66" s="88"/>
      <c r="AE66" s="89">
        <v>0</v>
      </c>
      <c r="AF66" s="109">
        <v>3.5</v>
      </c>
      <c r="AG66" s="88"/>
      <c r="AH66" s="89">
        <v>0</v>
      </c>
      <c r="AI66" s="109">
        <v>3.5</v>
      </c>
      <c r="AJ66" s="88"/>
      <c r="AK66" s="89">
        <v>0</v>
      </c>
      <c r="AL66" s="109">
        <v>3.5</v>
      </c>
      <c r="AM66" s="88"/>
      <c r="AN66" s="89">
        <v>0</v>
      </c>
      <c r="AO66" s="109">
        <v>3.5</v>
      </c>
      <c r="AP66" s="88"/>
      <c r="AQ66" s="89">
        <v>0</v>
      </c>
      <c r="AR66" s="109">
        <v>3.5</v>
      </c>
      <c r="AS66" s="88"/>
      <c r="AT66" s="89">
        <v>0</v>
      </c>
      <c r="AU66" s="109">
        <v>3.5</v>
      </c>
      <c r="AV66" s="88"/>
      <c r="AW66" s="89">
        <v>0</v>
      </c>
      <c r="AX66" s="109">
        <v>3.5</v>
      </c>
      <c r="AY66" s="88"/>
      <c r="AZ66" s="89">
        <v>0</v>
      </c>
      <c r="BA66" s="109">
        <v>3.5</v>
      </c>
      <c r="BB66" s="88"/>
      <c r="BC66" s="89">
        <v>0</v>
      </c>
      <c r="BD66" s="47"/>
      <c r="BE66" s="18"/>
      <c r="BF66" s="19"/>
      <c r="BG66" s="28"/>
      <c r="BH66" s="18"/>
      <c r="BI66" s="19"/>
      <c r="BJ66" s="28"/>
      <c r="BK66" s="18"/>
      <c r="BL66" s="19"/>
      <c r="BM66" s="28"/>
      <c r="BN66" s="18"/>
      <c r="BO66" s="19"/>
      <c r="BP66" s="28"/>
      <c r="BQ66" s="18"/>
      <c r="BR66" s="19"/>
      <c r="BS66" s="14"/>
      <c r="BT66" s="11"/>
      <c r="BU66" s="11"/>
      <c r="BV66" s="56"/>
    </row>
    <row r="67" spans="1:76" ht="20.100000000000001" customHeight="1" x14ac:dyDescent="0.25">
      <c r="A67" s="152" t="s">
        <v>133</v>
      </c>
      <c r="B67" s="152" t="s">
        <v>90</v>
      </c>
      <c r="C67" s="151"/>
      <c r="D67" s="115" t="s">
        <v>91</v>
      </c>
      <c r="E67" s="97"/>
      <c r="F67" s="86"/>
      <c r="G67" s="86"/>
      <c r="H67" s="97"/>
      <c r="I67" s="86"/>
      <c r="J67" s="86"/>
      <c r="K67" s="97"/>
      <c r="L67" s="86"/>
      <c r="M67" s="86"/>
      <c r="N67" s="97"/>
      <c r="O67" s="86"/>
      <c r="P67" s="86"/>
      <c r="Q67" s="97"/>
      <c r="R67" s="86"/>
      <c r="S67" s="86"/>
      <c r="T67" s="97"/>
      <c r="U67" s="86"/>
      <c r="V67" s="86"/>
      <c r="W67" s="97"/>
      <c r="X67" s="86"/>
      <c r="Y67" s="86"/>
      <c r="Z67" s="97"/>
      <c r="AA67" s="86"/>
      <c r="AB67" s="86"/>
      <c r="AC67" s="98"/>
      <c r="AD67" s="89">
        <v>0</v>
      </c>
      <c r="AE67" s="89">
        <v>1579.2</v>
      </c>
      <c r="AF67" s="98"/>
      <c r="AG67" s="89">
        <v>0</v>
      </c>
      <c r="AH67" s="89">
        <v>1579.2</v>
      </c>
      <c r="AI67" s="98"/>
      <c r="AJ67" s="89">
        <v>0</v>
      </c>
      <c r="AK67" s="89">
        <v>1579.2</v>
      </c>
      <c r="AL67" s="98"/>
      <c r="AM67" s="89">
        <v>0</v>
      </c>
      <c r="AN67" s="89">
        <v>1579.2</v>
      </c>
      <c r="AO67" s="98"/>
      <c r="AP67" s="89">
        <v>0</v>
      </c>
      <c r="AQ67" s="89">
        <f>AQ68+AQ69+AQ70+AQ71</f>
        <v>1530.0639999999999</v>
      </c>
      <c r="AR67" s="98"/>
      <c r="AS67" s="89">
        <v>0</v>
      </c>
      <c r="AT67" s="89">
        <f>AT68+AT69+AT70+AT71</f>
        <v>13.3</v>
      </c>
      <c r="AU67" s="98"/>
      <c r="AV67" s="89">
        <v>0</v>
      </c>
      <c r="AW67" s="89">
        <f>AW68+AW69+AW70+AW71</f>
        <v>3.3</v>
      </c>
      <c r="AX67" s="98"/>
      <c r="AY67" s="89">
        <v>0</v>
      </c>
      <c r="AZ67" s="89">
        <f>AZ68+AZ69+AZ70+AZ71</f>
        <v>1547.2640000000001</v>
      </c>
      <c r="BA67" s="98"/>
      <c r="BB67" s="89">
        <v>0</v>
      </c>
      <c r="BC67" s="89">
        <f>BC68+BC69+BC70+BC71</f>
        <v>1600.8</v>
      </c>
      <c r="BD67" s="48"/>
      <c r="BE67" s="19"/>
      <c r="BF67" s="19"/>
      <c r="BG67" s="25"/>
      <c r="BH67" s="19"/>
      <c r="BI67" s="19"/>
      <c r="BJ67" s="25"/>
      <c r="BK67" s="19"/>
      <c r="BL67" s="19"/>
      <c r="BM67" s="25"/>
      <c r="BN67" s="19"/>
      <c r="BO67" s="19"/>
      <c r="BP67" s="25"/>
      <c r="BQ67" s="19"/>
      <c r="BR67" s="19"/>
      <c r="BS67" s="14"/>
      <c r="BT67" s="11"/>
      <c r="BU67" s="11"/>
      <c r="BV67" s="56"/>
    </row>
    <row r="68" spans="1:76" ht="20.100000000000001" customHeight="1" x14ac:dyDescent="0.25">
      <c r="A68" s="152"/>
      <c r="B68" s="152"/>
      <c r="C68" s="151"/>
      <c r="D68" s="116" t="s">
        <v>92</v>
      </c>
      <c r="E68" s="117"/>
      <c r="F68" s="117"/>
      <c r="G68" s="86"/>
      <c r="H68" s="117"/>
      <c r="I68" s="117"/>
      <c r="J68" s="86"/>
      <c r="K68" s="117"/>
      <c r="L68" s="117"/>
      <c r="M68" s="86"/>
      <c r="N68" s="117"/>
      <c r="O68" s="117"/>
      <c r="P68" s="86"/>
      <c r="Q68" s="117"/>
      <c r="R68" s="117"/>
      <c r="S68" s="86"/>
      <c r="T68" s="117"/>
      <c r="U68" s="117"/>
      <c r="V68" s="86"/>
      <c r="W68" s="117"/>
      <c r="X68" s="117"/>
      <c r="Y68" s="86"/>
      <c r="Z68" s="117"/>
      <c r="AA68" s="117"/>
      <c r="AB68" s="86"/>
      <c r="AC68" s="118"/>
      <c r="AD68" s="119"/>
      <c r="AE68" s="89">
        <v>0</v>
      </c>
      <c r="AF68" s="118"/>
      <c r="AG68" s="119"/>
      <c r="AH68" s="89">
        <v>0</v>
      </c>
      <c r="AI68" s="118"/>
      <c r="AJ68" s="119"/>
      <c r="AK68" s="89">
        <v>0</v>
      </c>
      <c r="AL68" s="118"/>
      <c r="AM68" s="119"/>
      <c r="AN68" s="89">
        <v>0</v>
      </c>
      <c r="AO68" s="118"/>
      <c r="AP68" s="119"/>
      <c r="AQ68" s="89">
        <v>0</v>
      </c>
      <c r="AR68" s="118"/>
      <c r="AS68" s="119"/>
      <c r="AT68" s="89">
        <v>0</v>
      </c>
      <c r="AU68" s="118"/>
      <c r="AV68" s="119"/>
      <c r="AW68" s="89">
        <v>0</v>
      </c>
      <c r="AX68" s="118"/>
      <c r="AY68" s="119"/>
      <c r="AZ68" s="89">
        <v>0</v>
      </c>
      <c r="BA68" s="118"/>
      <c r="BB68" s="119"/>
      <c r="BC68" s="89">
        <v>0</v>
      </c>
      <c r="BD68" s="49"/>
      <c r="BE68" s="40"/>
      <c r="BF68" s="19"/>
      <c r="BG68" s="40"/>
      <c r="BH68" s="40"/>
      <c r="BI68" s="19"/>
      <c r="BJ68" s="40"/>
      <c r="BK68" s="40"/>
      <c r="BL68" s="19"/>
      <c r="BM68" s="40"/>
      <c r="BN68" s="40"/>
      <c r="BO68" s="19"/>
      <c r="BP68" s="40"/>
      <c r="BQ68" s="40"/>
      <c r="BR68" s="19"/>
      <c r="BS68" s="14"/>
      <c r="BT68" s="11"/>
      <c r="BU68" s="11"/>
      <c r="BV68" s="56"/>
    </row>
    <row r="69" spans="1:76" ht="20.100000000000001" customHeight="1" x14ac:dyDescent="0.25">
      <c r="A69" s="152"/>
      <c r="B69" s="152"/>
      <c r="C69" s="151"/>
      <c r="D69" s="116" t="s">
        <v>130</v>
      </c>
      <c r="E69" s="117"/>
      <c r="F69" s="117"/>
      <c r="G69" s="86"/>
      <c r="H69" s="117"/>
      <c r="I69" s="117"/>
      <c r="J69" s="86"/>
      <c r="K69" s="117"/>
      <c r="L69" s="117"/>
      <c r="M69" s="86"/>
      <c r="N69" s="117"/>
      <c r="O69" s="117"/>
      <c r="P69" s="86"/>
      <c r="Q69" s="117"/>
      <c r="R69" s="117"/>
      <c r="S69" s="86"/>
      <c r="T69" s="117"/>
      <c r="U69" s="117"/>
      <c r="V69" s="86"/>
      <c r="W69" s="117"/>
      <c r="X69" s="117"/>
      <c r="Y69" s="86"/>
      <c r="Z69" s="117"/>
      <c r="AA69" s="117"/>
      <c r="AB69" s="86"/>
      <c r="AC69" s="118"/>
      <c r="AD69" s="119"/>
      <c r="AE69" s="89">
        <v>427.7</v>
      </c>
      <c r="AF69" s="118"/>
      <c r="AG69" s="119"/>
      <c r="AH69" s="89">
        <v>427.7</v>
      </c>
      <c r="AI69" s="118"/>
      <c r="AJ69" s="119"/>
      <c r="AK69" s="89">
        <v>427.7</v>
      </c>
      <c r="AL69" s="118"/>
      <c r="AM69" s="119"/>
      <c r="AN69" s="89">
        <v>427.7</v>
      </c>
      <c r="AO69" s="118"/>
      <c r="AP69" s="119"/>
      <c r="AQ69" s="89">
        <f>AQ15+AQ23+AQ41+AQ49</f>
        <v>596.5</v>
      </c>
      <c r="AR69" s="118"/>
      <c r="AS69" s="119"/>
      <c r="AT69" s="89">
        <f>AT15+AT23+AT41</f>
        <v>0</v>
      </c>
      <c r="AU69" s="118"/>
      <c r="AV69" s="119"/>
      <c r="AW69" s="89">
        <f>AW15+AW23+AW41</f>
        <v>0</v>
      </c>
      <c r="AX69" s="118"/>
      <c r="AY69" s="119"/>
      <c r="AZ69" s="89">
        <f>AZ15+AZ23+AZ41+AZ49</f>
        <v>596.5</v>
      </c>
      <c r="BA69" s="118"/>
      <c r="BB69" s="119"/>
      <c r="BC69" s="89">
        <f>BC15+BC23+BC41</f>
        <v>536.5</v>
      </c>
      <c r="BD69" s="49"/>
      <c r="BE69" s="40"/>
      <c r="BF69" s="19"/>
      <c r="BG69" s="40"/>
      <c r="BH69" s="40"/>
      <c r="BI69" s="19"/>
      <c r="BJ69" s="40"/>
      <c r="BK69" s="40"/>
      <c r="BL69" s="19"/>
      <c r="BM69" s="40"/>
      <c r="BN69" s="40"/>
      <c r="BO69" s="19"/>
      <c r="BP69" s="40"/>
      <c r="BQ69" s="40"/>
      <c r="BR69" s="19"/>
      <c r="BS69" s="14"/>
      <c r="BT69" s="11"/>
      <c r="BU69" s="11"/>
      <c r="BV69" s="56"/>
    </row>
    <row r="70" spans="1:76" ht="20.100000000000001" customHeight="1" x14ac:dyDescent="0.25">
      <c r="A70" s="152"/>
      <c r="B70" s="152"/>
      <c r="C70" s="151"/>
      <c r="D70" s="116" t="s">
        <v>131</v>
      </c>
      <c r="E70" s="117"/>
      <c r="F70" s="117"/>
      <c r="G70" s="86"/>
      <c r="H70" s="117"/>
      <c r="I70" s="117"/>
      <c r="J70" s="86"/>
      <c r="K70" s="117"/>
      <c r="L70" s="117"/>
      <c r="M70" s="86"/>
      <c r="N70" s="117"/>
      <c r="O70" s="117"/>
      <c r="P70" s="86"/>
      <c r="Q70" s="117"/>
      <c r="R70" s="117"/>
      <c r="S70" s="86"/>
      <c r="T70" s="117"/>
      <c r="U70" s="117"/>
      <c r="V70" s="86"/>
      <c r="W70" s="117"/>
      <c r="X70" s="117"/>
      <c r="Y70" s="86"/>
      <c r="Z70" s="117"/>
      <c r="AA70" s="117"/>
      <c r="AB70" s="86"/>
      <c r="AC70" s="118"/>
      <c r="AD70" s="119"/>
      <c r="AE70" s="89">
        <v>1151.5</v>
      </c>
      <c r="AF70" s="118"/>
      <c r="AG70" s="119"/>
      <c r="AH70" s="89">
        <v>1151.5</v>
      </c>
      <c r="AI70" s="118"/>
      <c r="AJ70" s="119"/>
      <c r="AK70" s="89">
        <v>1151.5</v>
      </c>
      <c r="AL70" s="118"/>
      <c r="AM70" s="119"/>
      <c r="AN70" s="89">
        <v>1151.5</v>
      </c>
      <c r="AO70" s="118"/>
      <c r="AP70" s="119"/>
      <c r="AQ70" s="89">
        <f>AQ26+AQ44+AQ52+AQ61+AQ64+AQ57</f>
        <v>933.56399999999996</v>
      </c>
      <c r="AR70" s="118"/>
      <c r="AS70" s="119"/>
      <c r="AT70" s="89">
        <f>AT26+AT44+AT52+AT61+AT64</f>
        <v>13.3</v>
      </c>
      <c r="AU70" s="118"/>
      <c r="AV70" s="119"/>
      <c r="AW70" s="89">
        <f>AW26+AW44+AW52+AW61+AW64</f>
        <v>3.3</v>
      </c>
      <c r="AX70" s="118"/>
      <c r="AY70" s="119"/>
      <c r="AZ70" s="89">
        <f>AZ26+AZ44+AZ52+AZ61+AZ64+AZ57</f>
        <v>950.76400000000001</v>
      </c>
      <c r="BA70" s="118"/>
      <c r="BB70" s="119"/>
      <c r="BC70" s="89">
        <f>BC26+BC44+BC52+BC61+BC64</f>
        <v>1064.3</v>
      </c>
      <c r="BD70" s="49"/>
      <c r="BE70" s="40"/>
      <c r="BF70" s="19"/>
      <c r="BG70" s="40"/>
      <c r="BH70" s="40"/>
      <c r="BI70" s="19"/>
      <c r="BJ70" s="40"/>
      <c r="BK70" s="40"/>
      <c r="BL70" s="19"/>
      <c r="BM70" s="40"/>
      <c r="BN70" s="40"/>
      <c r="BO70" s="19"/>
      <c r="BP70" s="40"/>
      <c r="BQ70" s="40"/>
      <c r="BR70" s="19"/>
      <c r="BS70" s="14"/>
      <c r="BT70" s="11"/>
      <c r="BU70" s="11"/>
      <c r="BV70" s="56"/>
    </row>
    <row r="71" spans="1:76" ht="20.100000000000001" customHeight="1" x14ac:dyDescent="0.25">
      <c r="A71" s="152"/>
      <c r="B71" s="152"/>
      <c r="C71" s="151"/>
      <c r="D71" s="116" t="s">
        <v>95</v>
      </c>
      <c r="E71" s="117"/>
      <c r="F71" s="117"/>
      <c r="G71" s="120"/>
      <c r="H71" s="117"/>
      <c r="I71" s="117"/>
      <c r="J71" s="120"/>
      <c r="K71" s="117"/>
      <c r="L71" s="117"/>
      <c r="M71" s="120"/>
      <c r="N71" s="117"/>
      <c r="O71" s="117"/>
      <c r="P71" s="120"/>
      <c r="Q71" s="117"/>
      <c r="R71" s="117"/>
      <c r="S71" s="120"/>
      <c r="T71" s="117"/>
      <c r="U71" s="117"/>
      <c r="V71" s="120"/>
      <c r="W71" s="117"/>
      <c r="X71" s="117"/>
      <c r="Y71" s="120"/>
      <c r="Z71" s="117"/>
      <c r="AA71" s="117"/>
      <c r="AB71" s="120"/>
      <c r="AC71" s="118"/>
      <c r="AD71" s="119"/>
      <c r="AE71" s="121">
        <v>0</v>
      </c>
      <c r="AF71" s="118"/>
      <c r="AG71" s="119"/>
      <c r="AH71" s="121">
        <v>0</v>
      </c>
      <c r="AI71" s="118"/>
      <c r="AJ71" s="119"/>
      <c r="AK71" s="121">
        <v>0</v>
      </c>
      <c r="AL71" s="118"/>
      <c r="AM71" s="119"/>
      <c r="AN71" s="121">
        <v>0</v>
      </c>
      <c r="AO71" s="118"/>
      <c r="AP71" s="119"/>
      <c r="AQ71" s="121">
        <v>0</v>
      </c>
      <c r="AR71" s="118"/>
      <c r="AS71" s="119"/>
      <c r="AT71" s="121">
        <v>0</v>
      </c>
      <c r="AU71" s="118"/>
      <c r="AV71" s="119"/>
      <c r="AW71" s="121">
        <v>0</v>
      </c>
      <c r="AX71" s="118"/>
      <c r="AY71" s="119"/>
      <c r="AZ71" s="121">
        <v>0</v>
      </c>
      <c r="BA71" s="118"/>
      <c r="BB71" s="119"/>
      <c r="BC71" s="121">
        <v>0</v>
      </c>
      <c r="BD71" s="50"/>
      <c r="BE71" s="41"/>
      <c r="BF71" s="42"/>
      <c r="BG71" s="41"/>
      <c r="BH71" s="41"/>
      <c r="BI71" s="42"/>
      <c r="BJ71" s="41"/>
      <c r="BK71" s="41"/>
      <c r="BL71" s="42"/>
      <c r="BM71" s="41"/>
      <c r="BN71" s="41"/>
      <c r="BO71" s="42"/>
      <c r="BP71" s="41"/>
      <c r="BQ71" s="41"/>
      <c r="BR71" s="42"/>
      <c r="BS71" s="14"/>
      <c r="BT71" s="11"/>
      <c r="BU71" s="11"/>
      <c r="BV71" s="56"/>
    </row>
    <row r="72" spans="1:76" s="2" customFormat="1" x14ac:dyDescent="0.25">
      <c r="A72" s="33"/>
      <c r="B72" s="34"/>
      <c r="C72" s="34"/>
      <c r="D72" s="33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12"/>
      <c r="BT72" s="12"/>
      <c r="BU72" s="12"/>
      <c r="BV72" s="57"/>
      <c r="BW72" s="57"/>
      <c r="BX72" s="57"/>
    </row>
    <row r="73" spans="1:76" s="2" customFormat="1" x14ac:dyDescent="0.25">
      <c r="A73" s="32"/>
      <c r="B73" s="43"/>
      <c r="C73" s="43"/>
      <c r="D73" s="32"/>
      <c r="G73" s="31"/>
      <c r="H73" s="31"/>
      <c r="I73" s="31"/>
      <c r="J73" s="31"/>
      <c r="K73" s="31"/>
      <c r="L73" s="31"/>
      <c r="M73" s="31"/>
      <c r="P73" s="31"/>
      <c r="S73" s="31"/>
      <c r="V73" s="31"/>
      <c r="Y73" s="31"/>
      <c r="AB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O73" s="31"/>
      <c r="BR73" s="31"/>
      <c r="BU73" s="57"/>
      <c r="BV73" s="57"/>
      <c r="BW73" s="57"/>
      <c r="BX73" s="57"/>
    </row>
    <row r="74" spans="1:76" s="2" customFormat="1" ht="22.5" customHeight="1" x14ac:dyDescent="0.25">
      <c r="A74" s="32"/>
      <c r="B74" s="126" t="s">
        <v>145</v>
      </c>
      <c r="C74" s="127" t="s">
        <v>146</v>
      </c>
      <c r="E74" s="104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6"/>
      <c r="AR74" s="52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O74" s="31"/>
      <c r="BR74" s="31"/>
      <c r="BU74" s="57"/>
      <c r="BV74" s="57"/>
      <c r="BW74" s="57"/>
      <c r="BX74" s="57"/>
    </row>
    <row r="75" spans="1:76" s="2" customFormat="1" ht="18.75" x14ac:dyDescent="0.25">
      <c r="A75" s="32"/>
      <c r="B75" s="103" t="s">
        <v>147</v>
      </c>
      <c r="C75" s="103" t="s">
        <v>148</v>
      </c>
      <c r="E75" s="104"/>
      <c r="F75" s="103"/>
      <c r="G75" s="103"/>
      <c r="H75" s="103"/>
      <c r="I75" s="107"/>
      <c r="J75" s="107"/>
      <c r="K75" s="107"/>
      <c r="L75" s="107"/>
      <c r="M75" s="107"/>
      <c r="N75" s="107"/>
      <c r="O75" s="107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O75" s="31"/>
      <c r="BR75" s="31"/>
      <c r="BU75" s="57"/>
      <c r="BV75" s="57"/>
      <c r="BW75" s="57"/>
      <c r="BX75" s="57"/>
    </row>
    <row r="76" spans="1:76" s="2" customFormat="1" x14ac:dyDescent="0.25">
      <c r="A76" s="32"/>
      <c r="B76" s="43"/>
      <c r="C76" s="43"/>
      <c r="D76" s="32"/>
      <c r="G76" s="31"/>
      <c r="H76" s="31"/>
      <c r="I76" s="31"/>
      <c r="J76" s="31"/>
      <c r="K76" s="31"/>
      <c r="L76" s="31"/>
      <c r="M76" s="31"/>
      <c r="P76" s="31"/>
      <c r="S76" s="31"/>
      <c r="V76" s="31"/>
      <c r="Y76" s="31"/>
      <c r="AB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O76" s="31"/>
      <c r="BR76" s="31"/>
      <c r="BU76" s="57"/>
      <c r="BV76" s="57"/>
      <c r="BW76" s="57"/>
      <c r="BX76" s="57"/>
    </row>
    <row r="77" spans="1:76" s="2" customFormat="1" x14ac:dyDescent="0.25">
      <c r="A77" s="32"/>
      <c r="B77" s="43"/>
      <c r="C77" s="43"/>
      <c r="D77" s="32"/>
      <c r="G77" s="31"/>
      <c r="H77" s="31"/>
      <c r="I77" s="31"/>
      <c r="J77" s="31"/>
      <c r="K77" s="31"/>
      <c r="L77" s="31"/>
      <c r="M77" s="31"/>
      <c r="P77" s="31"/>
      <c r="S77" s="31"/>
      <c r="V77" s="31"/>
      <c r="Y77" s="31"/>
      <c r="AB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O77" s="31"/>
      <c r="BR77" s="31"/>
      <c r="BU77" s="57"/>
      <c r="BV77" s="57"/>
      <c r="BW77" s="57"/>
      <c r="BX77" s="57"/>
    </row>
    <row r="78" spans="1:76" s="2" customFormat="1" x14ac:dyDescent="0.25">
      <c r="A78" s="32"/>
      <c r="B78" s="43"/>
      <c r="C78" s="43"/>
      <c r="D78" s="32"/>
      <c r="G78" s="31"/>
      <c r="H78" s="31"/>
      <c r="I78" s="31"/>
      <c r="J78" s="31"/>
      <c r="K78" s="31"/>
      <c r="L78" s="31"/>
      <c r="M78" s="31"/>
      <c r="P78" s="31"/>
      <c r="S78" s="31"/>
      <c r="V78" s="31"/>
      <c r="Y78" s="31"/>
      <c r="AB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O78" s="31"/>
      <c r="BR78" s="31"/>
      <c r="BU78" s="57"/>
      <c r="BV78" s="57"/>
      <c r="BW78" s="57"/>
      <c r="BX78" s="57"/>
    </row>
    <row r="79" spans="1:76" s="2" customFormat="1" x14ac:dyDescent="0.25">
      <c r="A79" s="32"/>
      <c r="B79" s="43"/>
      <c r="C79" s="43"/>
      <c r="D79" s="32"/>
      <c r="G79" s="31"/>
      <c r="H79" s="31"/>
      <c r="I79" s="31"/>
      <c r="J79" s="31"/>
      <c r="K79" s="31"/>
      <c r="L79" s="31"/>
      <c r="M79" s="31"/>
      <c r="P79" s="31"/>
      <c r="S79" s="31"/>
      <c r="V79" s="31"/>
      <c r="Y79" s="31"/>
      <c r="AB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O79" s="31"/>
      <c r="BR79" s="31"/>
      <c r="BU79" s="57"/>
      <c r="BV79" s="57"/>
      <c r="BW79" s="57"/>
      <c r="BX79" s="57"/>
    </row>
    <row r="80" spans="1:76" s="2" customFormat="1" x14ac:dyDescent="0.25">
      <c r="A80" s="32"/>
      <c r="B80" s="43"/>
      <c r="C80" s="43"/>
      <c r="D80" s="32"/>
      <c r="G80" s="31"/>
      <c r="H80" s="31"/>
      <c r="I80" s="31"/>
      <c r="J80" s="31"/>
      <c r="K80" s="31"/>
      <c r="L80" s="31"/>
      <c r="M80" s="31"/>
      <c r="P80" s="31"/>
      <c r="S80" s="31"/>
      <c r="V80" s="31"/>
      <c r="Y80" s="31"/>
      <c r="AB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O80" s="31"/>
      <c r="BR80" s="31"/>
      <c r="BU80" s="57"/>
      <c r="BV80" s="57"/>
      <c r="BW80" s="57"/>
      <c r="BX80" s="57"/>
    </row>
    <row r="81" spans="1:76" s="2" customFormat="1" x14ac:dyDescent="0.25">
      <c r="A81" s="32"/>
      <c r="B81" s="43"/>
      <c r="C81" s="43"/>
      <c r="D81" s="32"/>
      <c r="G81" s="31"/>
      <c r="H81" s="31"/>
      <c r="I81" s="31"/>
      <c r="J81" s="31"/>
      <c r="K81" s="31"/>
      <c r="L81" s="31"/>
      <c r="M81" s="31"/>
      <c r="P81" s="31"/>
      <c r="S81" s="31"/>
      <c r="V81" s="31"/>
      <c r="Y81" s="31"/>
      <c r="AB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O81" s="31"/>
      <c r="BR81" s="31"/>
      <c r="BU81" s="57"/>
      <c r="BV81" s="57"/>
      <c r="BW81" s="57"/>
      <c r="BX81" s="57"/>
    </row>
    <row r="82" spans="1:76" s="2" customFormat="1" x14ac:dyDescent="0.25">
      <c r="A82" s="32"/>
      <c r="B82" s="43"/>
      <c r="C82" s="43"/>
      <c r="D82" s="32"/>
      <c r="G82" s="31"/>
      <c r="H82" s="31"/>
      <c r="I82" s="31"/>
      <c r="J82" s="31"/>
      <c r="K82" s="31"/>
      <c r="L82" s="31"/>
      <c r="M82" s="31"/>
      <c r="P82" s="31"/>
      <c r="S82" s="31"/>
      <c r="V82" s="31"/>
      <c r="Y82" s="31"/>
      <c r="AB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O82" s="31"/>
      <c r="BR82" s="31"/>
      <c r="BU82" s="57"/>
      <c r="BV82" s="57"/>
      <c r="BW82" s="57"/>
      <c r="BX82" s="57"/>
    </row>
    <row r="83" spans="1:76" s="2" customFormat="1" x14ac:dyDescent="0.25">
      <c r="A83" s="32"/>
      <c r="B83" s="43"/>
      <c r="C83" s="43"/>
      <c r="D83" s="32"/>
      <c r="G83" s="31"/>
      <c r="H83" s="31"/>
      <c r="I83" s="31"/>
      <c r="J83" s="31"/>
      <c r="K83" s="31"/>
      <c r="L83" s="31"/>
      <c r="M83" s="31"/>
      <c r="P83" s="31"/>
      <c r="S83" s="31"/>
      <c r="V83" s="31"/>
      <c r="Y83" s="31"/>
      <c r="AB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O83" s="31"/>
      <c r="BR83" s="31"/>
      <c r="BU83" s="57"/>
      <c r="BV83" s="57"/>
      <c r="BW83" s="57"/>
      <c r="BX83" s="57"/>
    </row>
    <row r="84" spans="1:76" s="2" customFormat="1" x14ac:dyDescent="0.25">
      <c r="A84" s="32"/>
      <c r="B84" s="43"/>
      <c r="C84" s="43"/>
      <c r="D84" s="32"/>
      <c r="G84" s="31"/>
      <c r="H84" s="31"/>
      <c r="I84" s="31"/>
      <c r="J84" s="31"/>
      <c r="K84" s="31"/>
      <c r="L84" s="31"/>
      <c r="M84" s="31"/>
      <c r="P84" s="31"/>
      <c r="S84" s="31"/>
      <c r="V84" s="31"/>
      <c r="Y84" s="31"/>
      <c r="AB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O84" s="31"/>
      <c r="BR84" s="31"/>
      <c r="BU84" s="57"/>
      <c r="BV84" s="57"/>
      <c r="BW84" s="57"/>
      <c r="BX84" s="57"/>
    </row>
    <row r="85" spans="1:76" s="2" customFormat="1" x14ac:dyDescent="0.25">
      <c r="A85" s="32"/>
      <c r="B85" s="43"/>
      <c r="C85" s="43"/>
      <c r="D85" s="32"/>
      <c r="G85" s="31"/>
      <c r="H85" s="31"/>
      <c r="I85" s="31"/>
      <c r="J85" s="31"/>
      <c r="K85" s="31"/>
      <c r="L85" s="31"/>
      <c r="M85" s="31"/>
      <c r="P85" s="31"/>
      <c r="S85" s="31"/>
      <c r="V85" s="31"/>
      <c r="Y85" s="31"/>
      <c r="AB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O85" s="31"/>
      <c r="BR85" s="31"/>
      <c r="BU85" s="57"/>
      <c r="BV85" s="57"/>
      <c r="BW85" s="57"/>
      <c r="BX85" s="57"/>
    </row>
    <row r="86" spans="1:76" s="2" customFormat="1" x14ac:dyDescent="0.25">
      <c r="A86" s="32"/>
      <c r="B86" s="43"/>
      <c r="C86" s="43"/>
      <c r="D86" s="32"/>
      <c r="G86" s="31"/>
      <c r="H86" s="31"/>
      <c r="I86" s="31"/>
      <c r="J86" s="31"/>
      <c r="K86" s="31"/>
      <c r="L86" s="31"/>
      <c r="M86" s="31"/>
      <c r="P86" s="31"/>
      <c r="S86" s="31"/>
      <c r="V86" s="31"/>
      <c r="Y86" s="31"/>
      <c r="AB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O86" s="31"/>
      <c r="BR86" s="31"/>
      <c r="BU86" s="57"/>
      <c r="BV86" s="57"/>
      <c r="BW86" s="57"/>
      <c r="BX86" s="57"/>
    </row>
    <row r="87" spans="1:76" s="2" customFormat="1" x14ac:dyDescent="0.25">
      <c r="A87" s="32"/>
      <c r="B87" s="43"/>
      <c r="C87" s="43"/>
      <c r="D87" s="32"/>
      <c r="G87" s="31"/>
      <c r="H87" s="31"/>
      <c r="I87" s="31"/>
      <c r="J87" s="31"/>
      <c r="K87" s="31"/>
      <c r="L87" s="31"/>
      <c r="M87" s="31"/>
      <c r="P87" s="31"/>
      <c r="S87" s="31"/>
      <c r="V87" s="31"/>
      <c r="Y87" s="31"/>
      <c r="AB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O87" s="31"/>
      <c r="BR87" s="31"/>
      <c r="BU87" s="57"/>
      <c r="BV87" s="57"/>
      <c r="BW87" s="57"/>
      <c r="BX87" s="57"/>
    </row>
    <row r="88" spans="1:76" s="2" customFormat="1" x14ac:dyDescent="0.25">
      <c r="A88" s="32"/>
      <c r="B88" s="43"/>
      <c r="C88" s="43"/>
      <c r="D88" s="32"/>
      <c r="G88" s="31"/>
      <c r="H88" s="31"/>
      <c r="I88" s="31"/>
      <c r="J88" s="31"/>
      <c r="K88" s="31"/>
      <c r="L88" s="31"/>
      <c r="M88" s="31"/>
      <c r="P88" s="31"/>
      <c r="S88" s="31"/>
      <c r="V88" s="31"/>
      <c r="Y88" s="31"/>
      <c r="AB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O88" s="31"/>
      <c r="BR88" s="31"/>
      <c r="BU88" s="57"/>
      <c r="BV88" s="57"/>
      <c r="BW88" s="57"/>
      <c r="BX88" s="57"/>
    </row>
    <row r="89" spans="1:76" s="2" customFormat="1" x14ac:dyDescent="0.25">
      <c r="A89" s="32"/>
      <c r="B89" s="43"/>
      <c r="C89" s="43"/>
      <c r="D89" s="32"/>
      <c r="G89" s="31"/>
      <c r="H89" s="31"/>
      <c r="I89" s="31"/>
      <c r="J89" s="31"/>
      <c r="K89" s="31"/>
      <c r="L89" s="31"/>
      <c r="M89" s="31"/>
      <c r="P89" s="31"/>
      <c r="S89" s="31"/>
      <c r="V89" s="31"/>
      <c r="Y89" s="31"/>
      <c r="AB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O89" s="31"/>
      <c r="BR89" s="31"/>
      <c r="BU89" s="57"/>
      <c r="BV89" s="57"/>
      <c r="BW89" s="57"/>
      <c r="BX89" s="57"/>
    </row>
    <row r="90" spans="1:76" s="2" customFormat="1" x14ac:dyDescent="0.25">
      <c r="A90" s="32"/>
      <c r="B90" s="43"/>
      <c r="C90" s="43"/>
      <c r="D90" s="32"/>
      <c r="G90" s="31"/>
      <c r="H90" s="31"/>
      <c r="I90" s="31"/>
      <c r="J90" s="31"/>
      <c r="K90" s="31"/>
      <c r="L90" s="31"/>
      <c r="M90" s="31"/>
      <c r="P90" s="31"/>
      <c r="S90" s="31"/>
      <c r="V90" s="31"/>
      <c r="Y90" s="31"/>
      <c r="AB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O90" s="31"/>
      <c r="BR90" s="31"/>
      <c r="BU90" s="57"/>
      <c r="BV90" s="57"/>
      <c r="BW90" s="57"/>
      <c r="BX90" s="57"/>
    </row>
    <row r="91" spans="1:76" s="2" customFormat="1" x14ac:dyDescent="0.25">
      <c r="A91" s="32"/>
      <c r="B91" s="43"/>
      <c r="C91" s="43"/>
      <c r="D91" s="32"/>
      <c r="G91" s="31"/>
      <c r="H91" s="31"/>
      <c r="I91" s="31"/>
      <c r="J91" s="31"/>
      <c r="K91" s="31"/>
      <c r="L91" s="31"/>
      <c r="M91" s="31"/>
      <c r="P91" s="31"/>
      <c r="S91" s="31"/>
      <c r="V91" s="31"/>
      <c r="Y91" s="31"/>
      <c r="AB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O91" s="31"/>
      <c r="BR91" s="31"/>
      <c r="BU91" s="57"/>
      <c r="BV91" s="57"/>
      <c r="BW91" s="57"/>
      <c r="BX91" s="57"/>
    </row>
    <row r="92" spans="1:76" s="2" customFormat="1" x14ac:dyDescent="0.25">
      <c r="A92" s="32"/>
      <c r="B92" s="43"/>
      <c r="C92" s="43"/>
      <c r="D92" s="32"/>
      <c r="G92" s="31"/>
      <c r="H92" s="31"/>
      <c r="I92" s="31"/>
      <c r="J92" s="31"/>
      <c r="K92" s="31"/>
      <c r="L92" s="31"/>
      <c r="M92" s="31"/>
      <c r="P92" s="31"/>
      <c r="S92" s="31"/>
      <c r="V92" s="31"/>
      <c r="Y92" s="31"/>
      <c r="AB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O92" s="31"/>
      <c r="BR92" s="31"/>
      <c r="BU92" s="57"/>
      <c r="BV92" s="57"/>
      <c r="BW92" s="57"/>
      <c r="BX92" s="57"/>
    </row>
    <row r="93" spans="1:76" s="2" customFormat="1" x14ac:dyDescent="0.25">
      <c r="A93" s="32"/>
      <c r="B93" s="43"/>
      <c r="C93" s="43"/>
      <c r="D93" s="32"/>
      <c r="G93" s="31"/>
      <c r="H93" s="31"/>
      <c r="I93" s="31"/>
      <c r="J93" s="31"/>
      <c r="K93" s="31"/>
      <c r="L93" s="31"/>
      <c r="M93" s="31"/>
      <c r="P93" s="31"/>
      <c r="S93" s="31"/>
      <c r="V93" s="31"/>
      <c r="Y93" s="31"/>
      <c r="AB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O93" s="31"/>
      <c r="BR93" s="31"/>
      <c r="BU93" s="57"/>
      <c r="BV93" s="57"/>
      <c r="BW93" s="57"/>
      <c r="BX93" s="57"/>
    </row>
    <row r="94" spans="1:76" s="2" customFormat="1" x14ac:dyDescent="0.25">
      <c r="A94" s="32"/>
      <c r="B94" s="43"/>
      <c r="C94" s="43"/>
      <c r="D94" s="32"/>
      <c r="G94" s="31"/>
      <c r="H94" s="31"/>
      <c r="I94" s="31"/>
      <c r="J94" s="31"/>
      <c r="K94" s="31"/>
      <c r="L94" s="31"/>
      <c r="M94" s="31"/>
      <c r="P94" s="31"/>
      <c r="S94" s="31"/>
      <c r="V94" s="31"/>
      <c r="Y94" s="31"/>
      <c r="AB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O94" s="31"/>
      <c r="BR94" s="31"/>
      <c r="BU94" s="57"/>
      <c r="BV94" s="57"/>
      <c r="BW94" s="57"/>
      <c r="BX94" s="57"/>
    </row>
    <row r="95" spans="1:76" s="2" customFormat="1" x14ac:dyDescent="0.25">
      <c r="A95" s="32"/>
      <c r="B95" s="43"/>
      <c r="C95" s="43"/>
      <c r="D95" s="32"/>
      <c r="G95" s="31"/>
      <c r="H95" s="31"/>
      <c r="I95" s="31"/>
      <c r="J95" s="31"/>
      <c r="K95" s="31"/>
      <c r="L95" s="31"/>
      <c r="M95" s="31"/>
      <c r="P95" s="31"/>
      <c r="S95" s="31"/>
      <c r="V95" s="31"/>
      <c r="Y95" s="31"/>
      <c r="AB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O95" s="31"/>
      <c r="BR95" s="31"/>
      <c r="BU95" s="57"/>
      <c r="BV95" s="57"/>
      <c r="BW95" s="57"/>
      <c r="BX95" s="57"/>
    </row>
    <row r="96" spans="1:76" s="2" customFormat="1" x14ac:dyDescent="0.25">
      <c r="A96" s="32"/>
      <c r="B96" s="43"/>
      <c r="C96" s="43"/>
      <c r="D96" s="32"/>
      <c r="G96" s="31"/>
      <c r="H96" s="31"/>
      <c r="I96" s="31"/>
      <c r="J96" s="31"/>
      <c r="K96" s="31"/>
      <c r="L96" s="31"/>
      <c r="M96" s="31"/>
      <c r="P96" s="31"/>
      <c r="S96" s="31"/>
      <c r="V96" s="31"/>
      <c r="Y96" s="31"/>
      <c r="AB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O96" s="31"/>
      <c r="BR96" s="31"/>
      <c r="BU96" s="57"/>
      <c r="BV96" s="57"/>
      <c r="BW96" s="57"/>
      <c r="BX96" s="57"/>
    </row>
    <row r="97" spans="1:76" s="2" customFormat="1" x14ac:dyDescent="0.25">
      <c r="A97" s="32"/>
      <c r="B97" s="43"/>
      <c r="C97" s="43"/>
      <c r="D97" s="32"/>
      <c r="G97" s="31"/>
      <c r="H97" s="31"/>
      <c r="I97" s="31"/>
      <c r="J97" s="31"/>
      <c r="K97" s="31"/>
      <c r="L97" s="31"/>
      <c r="M97" s="31"/>
      <c r="P97" s="31"/>
      <c r="S97" s="31"/>
      <c r="V97" s="31"/>
      <c r="Y97" s="31"/>
      <c r="AB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O97" s="31"/>
      <c r="BR97" s="31"/>
      <c r="BU97" s="57"/>
      <c r="BV97" s="57"/>
      <c r="BW97" s="57"/>
      <c r="BX97" s="57"/>
    </row>
    <row r="98" spans="1:76" s="2" customFormat="1" x14ac:dyDescent="0.25">
      <c r="A98" s="32"/>
      <c r="B98" s="43"/>
      <c r="C98" s="43"/>
      <c r="D98" s="32"/>
      <c r="G98" s="31"/>
      <c r="H98" s="31"/>
      <c r="I98" s="31"/>
      <c r="J98" s="31"/>
      <c r="K98" s="31"/>
      <c r="L98" s="31"/>
      <c r="M98" s="31"/>
      <c r="P98" s="31"/>
      <c r="S98" s="31"/>
      <c r="V98" s="31"/>
      <c r="Y98" s="31"/>
      <c r="AB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O98" s="31"/>
      <c r="BR98" s="31"/>
      <c r="BU98" s="57"/>
      <c r="BV98" s="57"/>
      <c r="BW98" s="57"/>
      <c r="BX98" s="57"/>
    </row>
    <row r="99" spans="1:76" s="2" customFormat="1" x14ac:dyDescent="0.25">
      <c r="A99" s="32"/>
      <c r="B99" s="43"/>
      <c r="C99" s="43"/>
      <c r="D99" s="32"/>
      <c r="G99" s="31"/>
      <c r="H99" s="31"/>
      <c r="I99" s="31"/>
      <c r="J99" s="31"/>
      <c r="K99" s="31"/>
      <c r="L99" s="31"/>
      <c r="M99" s="31"/>
      <c r="P99" s="31"/>
      <c r="S99" s="31"/>
      <c r="V99" s="31"/>
      <c r="Y99" s="31"/>
      <c r="AB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O99" s="31"/>
      <c r="BR99" s="31"/>
      <c r="BU99" s="57"/>
      <c r="BV99" s="57"/>
      <c r="BW99" s="57"/>
      <c r="BX99" s="57"/>
    </row>
    <row r="100" spans="1:76" s="2" customFormat="1" x14ac:dyDescent="0.25">
      <c r="A100" s="32"/>
      <c r="B100" s="43"/>
      <c r="C100" s="43"/>
      <c r="D100" s="32"/>
      <c r="G100" s="31"/>
      <c r="H100" s="31"/>
      <c r="I100" s="31"/>
      <c r="J100" s="31"/>
      <c r="K100" s="31"/>
      <c r="L100" s="31"/>
      <c r="M100" s="31"/>
      <c r="P100" s="31"/>
      <c r="S100" s="31"/>
      <c r="V100" s="31"/>
      <c r="Y100" s="31"/>
      <c r="AB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O100" s="31"/>
      <c r="BR100" s="31"/>
      <c r="BU100" s="57"/>
      <c r="BV100" s="57"/>
      <c r="BW100" s="57"/>
      <c r="BX100" s="57"/>
    </row>
    <row r="101" spans="1:76" s="2" customFormat="1" x14ac:dyDescent="0.25">
      <c r="A101" s="32"/>
      <c r="B101" s="43"/>
      <c r="C101" s="43"/>
      <c r="D101" s="32"/>
      <c r="G101" s="31"/>
      <c r="H101" s="31"/>
      <c r="I101" s="31"/>
      <c r="J101" s="31"/>
      <c r="K101" s="31"/>
      <c r="L101" s="31"/>
      <c r="M101" s="31"/>
      <c r="P101" s="31"/>
      <c r="S101" s="31"/>
      <c r="V101" s="31"/>
      <c r="Y101" s="31"/>
      <c r="AB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O101" s="31"/>
      <c r="BR101" s="31"/>
      <c r="BU101" s="57"/>
      <c r="BV101" s="57"/>
      <c r="BW101" s="57"/>
      <c r="BX101" s="57"/>
    </row>
    <row r="102" spans="1:76" s="2" customFormat="1" x14ac:dyDescent="0.25">
      <c r="A102" s="32"/>
      <c r="B102" s="43"/>
      <c r="C102" s="43"/>
      <c r="D102" s="32"/>
      <c r="G102" s="31"/>
      <c r="H102" s="31"/>
      <c r="I102" s="31"/>
      <c r="J102" s="31"/>
      <c r="K102" s="31"/>
      <c r="L102" s="31"/>
      <c r="M102" s="31"/>
      <c r="P102" s="31"/>
      <c r="S102" s="31"/>
      <c r="V102" s="31"/>
      <c r="Y102" s="31"/>
      <c r="AB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O102" s="31"/>
      <c r="BR102" s="31"/>
      <c r="BU102" s="57"/>
      <c r="BV102" s="57"/>
      <c r="BW102" s="57"/>
      <c r="BX102" s="57"/>
    </row>
    <row r="103" spans="1:76" s="2" customFormat="1" x14ac:dyDescent="0.25">
      <c r="A103" s="32"/>
      <c r="B103" s="43"/>
      <c r="C103" s="43"/>
      <c r="D103" s="32"/>
      <c r="G103" s="31"/>
      <c r="H103" s="31"/>
      <c r="I103" s="31"/>
      <c r="J103" s="31"/>
      <c r="K103" s="31"/>
      <c r="L103" s="31"/>
      <c r="M103" s="31"/>
      <c r="P103" s="31"/>
      <c r="S103" s="31"/>
      <c r="V103" s="31"/>
      <c r="Y103" s="31"/>
      <c r="AB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O103" s="31"/>
      <c r="BR103" s="31"/>
      <c r="BU103" s="57"/>
      <c r="BV103" s="57"/>
      <c r="BW103" s="57"/>
      <c r="BX103" s="57"/>
    </row>
    <row r="104" spans="1:76" s="2" customFormat="1" x14ac:dyDescent="0.25">
      <c r="A104" s="32"/>
      <c r="B104" s="43"/>
      <c r="C104" s="43"/>
      <c r="D104" s="32"/>
      <c r="G104" s="31"/>
      <c r="H104" s="31"/>
      <c r="I104" s="31"/>
      <c r="J104" s="31"/>
      <c r="K104" s="31"/>
      <c r="L104" s="31"/>
      <c r="M104" s="31"/>
      <c r="P104" s="31"/>
      <c r="S104" s="31"/>
      <c r="V104" s="31"/>
      <c r="Y104" s="31"/>
      <c r="AB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O104" s="31"/>
      <c r="BR104" s="31"/>
      <c r="BU104" s="57"/>
      <c r="BV104" s="57"/>
      <c r="BW104" s="57"/>
      <c r="BX104" s="57"/>
    </row>
    <row r="105" spans="1:76" s="2" customFormat="1" x14ac:dyDescent="0.25">
      <c r="A105" s="32"/>
      <c r="B105" s="43"/>
      <c r="C105" s="43"/>
      <c r="D105" s="32"/>
      <c r="G105" s="31"/>
      <c r="H105" s="31"/>
      <c r="I105" s="31"/>
      <c r="J105" s="31"/>
      <c r="K105" s="31"/>
      <c r="L105" s="31"/>
      <c r="M105" s="31"/>
      <c r="P105" s="31"/>
      <c r="S105" s="31"/>
      <c r="V105" s="31"/>
      <c r="Y105" s="31"/>
      <c r="AB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O105" s="31"/>
      <c r="BR105" s="31"/>
      <c r="BU105" s="57"/>
      <c r="BV105" s="57"/>
      <c r="BW105" s="57"/>
      <c r="BX105" s="57"/>
    </row>
    <row r="106" spans="1:76" s="2" customFormat="1" x14ac:dyDescent="0.25">
      <c r="A106" s="32"/>
      <c r="B106" s="43"/>
      <c r="C106" s="43"/>
      <c r="D106" s="32"/>
      <c r="G106" s="31"/>
      <c r="H106" s="31"/>
      <c r="I106" s="31"/>
      <c r="J106" s="31"/>
      <c r="K106" s="31"/>
      <c r="L106" s="31"/>
      <c r="M106" s="31"/>
      <c r="P106" s="31"/>
      <c r="S106" s="31"/>
      <c r="V106" s="31"/>
      <c r="Y106" s="31"/>
      <c r="AB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O106" s="31"/>
      <c r="BR106" s="31"/>
      <c r="BU106" s="57"/>
      <c r="BV106" s="57"/>
      <c r="BW106" s="57"/>
      <c r="BX106" s="57"/>
    </row>
    <row r="107" spans="1:76" s="2" customFormat="1" x14ac:dyDescent="0.25">
      <c r="A107" s="32"/>
      <c r="B107" s="43"/>
      <c r="C107" s="43"/>
      <c r="D107" s="32"/>
      <c r="G107" s="31"/>
      <c r="H107" s="31"/>
      <c r="I107" s="31"/>
      <c r="J107" s="31"/>
      <c r="K107" s="31"/>
      <c r="L107" s="31"/>
      <c r="M107" s="31"/>
      <c r="P107" s="31"/>
      <c r="S107" s="31"/>
      <c r="V107" s="31"/>
      <c r="Y107" s="31"/>
      <c r="AB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O107" s="31"/>
      <c r="BR107" s="31"/>
      <c r="BU107" s="57"/>
      <c r="BV107" s="57"/>
      <c r="BW107" s="57"/>
      <c r="BX107" s="57"/>
    </row>
    <row r="108" spans="1:76" s="2" customFormat="1" x14ac:dyDescent="0.25">
      <c r="A108" s="32"/>
      <c r="B108" s="43"/>
      <c r="C108" s="43"/>
      <c r="D108" s="32"/>
      <c r="G108" s="31"/>
      <c r="H108" s="31"/>
      <c r="I108" s="31"/>
      <c r="J108" s="31"/>
      <c r="K108" s="31"/>
      <c r="L108" s="31"/>
      <c r="M108" s="31"/>
      <c r="P108" s="31"/>
      <c r="S108" s="31"/>
      <c r="V108" s="31"/>
      <c r="Y108" s="31"/>
      <c r="AB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O108" s="31"/>
      <c r="BR108" s="31"/>
      <c r="BU108" s="57"/>
      <c r="BV108" s="57"/>
      <c r="BW108" s="57"/>
      <c r="BX108" s="57"/>
    </row>
    <row r="109" spans="1:76" s="2" customFormat="1" x14ac:dyDescent="0.25">
      <c r="A109" s="32"/>
      <c r="B109" s="43"/>
      <c r="C109" s="43"/>
      <c r="D109" s="32"/>
      <c r="G109" s="31"/>
      <c r="H109" s="31"/>
      <c r="I109" s="31"/>
      <c r="J109" s="31"/>
      <c r="K109" s="31"/>
      <c r="L109" s="31"/>
      <c r="M109" s="31"/>
      <c r="P109" s="31"/>
      <c r="S109" s="31"/>
      <c r="V109" s="31"/>
      <c r="Y109" s="31"/>
      <c r="AB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O109" s="31"/>
      <c r="BR109" s="31"/>
      <c r="BU109" s="57"/>
      <c r="BV109" s="57"/>
      <c r="BW109" s="57"/>
      <c r="BX109" s="57"/>
    </row>
    <row r="110" spans="1:76" s="2" customFormat="1" x14ac:dyDescent="0.25">
      <c r="A110" s="32"/>
      <c r="B110" s="43"/>
      <c r="C110" s="43"/>
      <c r="D110" s="32"/>
      <c r="G110" s="31"/>
      <c r="H110" s="31"/>
      <c r="I110" s="31"/>
      <c r="J110" s="31"/>
      <c r="K110" s="31"/>
      <c r="L110" s="31"/>
      <c r="M110" s="31"/>
      <c r="P110" s="31"/>
      <c r="S110" s="31"/>
      <c r="V110" s="31"/>
      <c r="Y110" s="31"/>
      <c r="AB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O110" s="31"/>
      <c r="BR110" s="31"/>
      <c r="BU110" s="57"/>
      <c r="BV110" s="57"/>
      <c r="BW110" s="57"/>
      <c r="BX110" s="57"/>
    </row>
    <row r="111" spans="1:76" s="2" customFormat="1" x14ac:dyDescent="0.25">
      <c r="A111" s="32"/>
      <c r="B111" s="43"/>
      <c r="C111" s="43"/>
      <c r="D111" s="32"/>
      <c r="G111" s="31"/>
      <c r="H111" s="31"/>
      <c r="I111" s="31"/>
      <c r="J111" s="31"/>
      <c r="K111" s="31"/>
      <c r="L111" s="31"/>
      <c r="M111" s="31"/>
      <c r="P111" s="31"/>
      <c r="S111" s="31"/>
      <c r="V111" s="31"/>
      <c r="Y111" s="31"/>
      <c r="AB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O111" s="31"/>
      <c r="BR111" s="31"/>
      <c r="BU111" s="57"/>
      <c r="BV111" s="57"/>
      <c r="BW111" s="57"/>
      <c r="BX111" s="57"/>
    </row>
    <row r="112" spans="1:76" s="2" customFormat="1" x14ac:dyDescent="0.25">
      <c r="A112" s="32"/>
      <c r="B112" s="43"/>
      <c r="C112" s="43"/>
      <c r="D112" s="32"/>
      <c r="G112" s="31"/>
      <c r="H112" s="31"/>
      <c r="I112" s="31"/>
      <c r="J112" s="31"/>
      <c r="K112" s="31"/>
      <c r="L112" s="31"/>
      <c r="M112" s="31"/>
      <c r="P112" s="31"/>
      <c r="S112" s="31"/>
      <c r="V112" s="31"/>
      <c r="Y112" s="31"/>
      <c r="AB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O112" s="31"/>
      <c r="BR112" s="31"/>
      <c r="BU112" s="57"/>
      <c r="BV112" s="57"/>
      <c r="BW112" s="57"/>
      <c r="BX112" s="57"/>
    </row>
    <row r="113" spans="1:76" s="2" customFormat="1" x14ac:dyDescent="0.25">
      <c r="A113" s="32"/>
      <c r="B113" s="43"/>
      <c r="C113" s="43"/>
      <c r="D113" s="32"/>
      <c r="G113" s="31"/>
      <c r="H113" s="31"/>
      <c r="I113" s="31"/>
      <c r="J113" s="31"/>
      <c r="K113" s="31"/>
      <c r="L113" s="31"/>
      <c r="M113" s="31"/>
      <c r="P113" s="31"/>
      <c r="S113" s="31"/>
      <c r="V113" s="31"/>
      <c r="Y113" s="31"/>
      <c r="AB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O113" s="31"/>
      <c r="BR113" s="31"/>
      <c r="BU113" s="57"/>
      <c r="BV113" s="57"/>
      <c r="BW113" s="57"/>
      <c r="BX113" s="57"/>
    </row>
    <row r="114" spans="1:76" s="2" customFormat="1" x14ac:dyDescent="0.25">
      <c r="A114" s="32"/>
      <c r="B114" s="43"/>
      <c r="C114" s="43"/>
      <c r="D114" s="32"/>
      <c r="G114" s="31"/>
      <c r="H114" s="31"/>
      <c r="I114" s="31"/>
      <c r="J114" s="31"/>
      <c r="K114" s="31"/>
      <c r="L114" s="31"/>
      <c r="M114" s="31"/>
      <c r="P114" s="31"/>
      <c r="S114" s="31"/>
      <c r="V114" s="31"/>
      <c r="Y114" s="31"/>
      <c r="AB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O114" s="31"/>
      <c r="BR114" s="31"/>
      <c r="BU114" s="57"/>
      <c r="BV114" s="57"/>
      <c r="BW114" s="57"/>
      <c r="BX114" s="57"/>
    </row>
    <row r="115" spans="1:76" s="2" customFormat="1" x14ac:dyDescent="0.25">
      <c r="A115" s="32"/>
      <c r="B115" s="43"/>
      <c r="C115" s="43"/>
      <c r="D115" s="32"/>
      <c r="G115" s="31"/>
      <c r="H115" s="31"/>
      <c r="I115" s="31"/>
      <c r="J115" s="31"/>
      <c r="K115" s="31"/>
      <c r="L115" s="31"/>
      <c r="M115" s="31"/>
      <c r="P115" s="31"/>
      <c r="S115" s="31"/>
      <c r="V115" s="31"/>
      <c r="Y115" s="31"/>
      <c r="AB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O115" s="31"/>
      <c r="BR115" s="31"/>
      <c r="BU115" s="57"/>
      <c r="BV115" s="57"/>
      <c r="BW115" s="57"/>
      <c r="BX115" s="57"/>
    </row>
    <row r="116" spans="1:76" s="2" customFormat="1" x14ac:dyDescent="0.25">
      <c r="A116" s="32"/>
      <c r="B116" s="43"/>
      <c r="C116" s="43"/>
      <c r="D116" s="32"/>
      <c r="G116" s="31"/>
      <c r="H116" s="31"/>
      <c r="I116" s="31"/>
      <c r="J116" s="31"/>
      <c r="K116" s="31"/>
      <c r="L116" s="31"/>
      <c r="M116" s="31"/>
      <c r="P116" s="31"/>
      <c r="S116" s="31"/>
      <c r="V116" s="31"/>
      <c r="Y116" s="31"/>
      <c r="AB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O116" s="31"/>
      <c r="BR116" s="31"/>
      <c r="BU116" s="57"/>
      <c r="BV116" s="57"/>
      <c r="BW116" s="57"/>
      <c r="BX116" s="57"/>
    </row>
    <row r="117" spans="1:76" s="2" customFormat="1" x14ac:dyDescent="0.25">
      <c r="A117" s="32"/>
      <c r="B117" s="43"/>
      <c r="C117" s="43"/>
      <c r="D117" s="32"/>
      <c r="G117" s="31"/>
      <c r="H117" s="31"/>
      <c r="I117" s="31"/>
      <c r="J117" s="31"/>
      <c r="K117" s="31"/>
      <c r="L117" s="31"/>
      <c r="M117" s="31"/>
      <c r="P117" s="31"/>
      <c r="S117" s="31"/>
      <c r="V117" s="31"/>
      <c r="Y117" s="31"/>
      <c r="AB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O117" s="31"/>
      <c r="BR117" s="31"/>
      <c r="BU117" s="57"/>
      <c r="BV117" s="57"/>
      <c r="BW117" s="57"/>
      <c r="BX117" s="57"/>
    </row>
    <row r="118" spans="1:76" s="2" customFormat="1" x14ac:dyDescent="0.25">
      <c r="A118" s="32"/>
      <c r="B118" s="43"/>
      <c r="C118" s="43"/>
      <c r="D118" s="32"/>
      <c r="G118" s="31"/>
      <c r="H118" s="31"/>
      <c r="I118" s="31"/>
      <c r="J118" s="31"/>
      <c r="K118" s="31"/>
      <c r="L118" s="31"/>
      <c r="M118" s="31"/>
      <c r="P118" s="31"/>
      <c r="S118" s="31"/>
      <c r="V118" s="31"/>
      <c r="Y118" s="31"/>
      <c r="AB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O118" s="31"/>
      <c r="BR118" s="31"/>
      <c r="BU118" s="57"/>
      <c r="BV118" s="57"/>
      <c r="BW118" s="57"/>
      <c r="BX118" s="57"/>
    </row>
    <row r="119" spans="1:76" s="2" customFormat="1" x14ac:dyDescent="0.25">
      <c r="A119" s="32"/>
      <c r="B119" s="43"/>
      <c r="C119" s="43"/>
      <c r="D119" s="32"/>
      <c r="G119" s="31"/>
      <c r="H119" s="31"/>
      <c r="I119" s="31"/>
      <c r="J119" s="31"/>
      <c r="K119" s="31"/>
      <c r="L119" s="31"/>
      <c r="M119" s="31"/>
      <c r="P119" s="31"/>
      <c r="S119" s="31"/>
      <c r="V119" s="31"/>
      <c r="Y119" s="31"/>
      <c r="AB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O119" s="31"/>
      <c r="BR119" s="31"/>
      <c r="BU119" s="57"/>
      <c r="BV119" s="57"/>
      <c r="BW119" s="57"/>
      <c r="BX119" s="57"/>
    </row>
    <row r="120" spans="1:76" s="2" customFormat="1" x14ac:dyDescent="0.25">
      <c r="A120" s="32"/>
      <c r="B120" s="43"/>
      <c r="C120" s="43"/>
      <c r="D120" s="32"/>
      <c r="G120" s="31"/>
      <c r="H120" s="31"/>
      <c r="I120" s="31"/>
      <c r="J120" s="31"/>
      <c r="K120" s="31"/>
      <c r="L120" s="31"/>
      <c r="M120" s="31"/>
      <c r="P120" s="31"/>
      <c r="S120" s="31"/>
      <c r="V120" s="31"/>
      <c r="Y120" s="31"/>
      <c r="AB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O120" s="31"/>
      <c r="BR120" s="31"/>
      <c r="BU120" s="57"/>
      <c r="BV120" s="57"/>
      <c r="BW120" s="57"/>
      <c r="BX120" s="57"/>
    </row>
    <row r="121" spans="1:76" s="2" customFormat="1" x14ac:dyDescent="0.25">
      <c r="A121" s="32"/>
      <c r="B121" s="43"/>
      <c r="C121" s="43"/>
      <c r="D121" s="32"/>
      <c r="G121" s="31"/>
      <c r="H121" s="31"/>
      <c r="I121" s="31"/>
      <c r="J121" s="31"/>
      <c r="K121" s="31"/>
      <c r="L121" s="31"/>
      <c r="M121" s="31"/>
      <c r="P121" s="31"/>
      <c r="S121" s="31"/>
      <c r="V121" s="31"/>
      <c r="Y121" s="31"/>
      <c r="AB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O121" s="31"/>
      <c r="BR121" s="31"/>
      <c r="BU121" s="57"/>
      <c r="BV121" s="57"/>
      <c r="BW121" s="57"/>
      <c r="BX121" s="57"/>
    </row>
    <row r="122" spans="1:76" s="2" customFormat="1" x14ac:dyDescent="0.25">
      <c r="A122" s="32"/>
      <c r="B122" s="43"/>
      <c r="C122" s="43"/>
      <c r="D122" s="32"/>
      <c r="G122" s="31"/>
      <c r="H122" s="31"/>
      <c r="I122" s="31"/>
      <c r="J122" s="31"/>
      <c r="K122" s="31"/>
      <c r="L122" s="31"/>
      <c r="M122" s="31"/>
      <c r="P122" s="31"/>
      <c r="S122" s="31"/>
      <c r="V122" s="31"/>
      <c r="Y122" s="31"/>
      <c r="AB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O122" s="31"/>
      <c r="BR122" s="31"/>
      <c r="BU122" s="57"/>
      <c r="BV122" s="57"/>
      <c r="BW122" s="57"/>
      <c r="BX122" s="57"/>
    </row>
    <row r="123" spans="1:76" s="2" customFormat="1" x14ac:dyDescent="0.25">
      <c r="A123" s="32"/>
      <c r="B123" s="43"/>
      <c r="C123" s="43"/>
      <c r="D123" s="32"/>
      <c r="G123" s="31"/>
      <c r="H123" s="31"/>
      <c r="I123" s="31"/>
      <c r="J123" s="31"/>
      <c r="K123" s="31"/>
      <c r="L123" s="31"/>
      <c r="M123" s="31"/>
      <c r="P123" s="31"/>
      <c r="S123" s="31"/>
      <c r="V123" s="31"/>
      <c r="Y123" s="31"/>
      <c r="AB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O123" s="31"/>
      <c r="BR123" s="31"/>
      <c r="BU123" s="57"/>
      <c r="BV123" s="57"/>
      <c r="BW123" s="57"/>
      <c r="BX123" s="57"/>
    </row>
    <row r="124" spans="1:76" s="2" customFormat="1" x14ac:dyDescent="0.25">
      <c r="A124" s="32"/>
      <c r="B124" s="43"/>
      <c r="C124" s="43"/>
      <c r="D124" s="32"/>
      <c r="G124" s="31"/>
      <c r="H124" s="31"/>
      <c r="I124" s="31"/>
      <c r="J124" s="31"/>
      <c r="K124" s="31"/>
      <c r="L124" s="31"/>
      <c r="M124" s="31"/>
      <c r="P124" s="31"/>
      <c r="S124" s="31"/>
      <c r="V124" s="31"/>
      <c r="Y124" s="31"/>
      <c r="AB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O124" s="31"/>
      <c r="BR124" s="31"/>
      <c r="BU124" s="57"/>
      <c r="BV124" s="57"/>
      <c r="BW124" s="57"/>
      <c r="BX124" s="57"/>
    </row>
    <row r="125" spans="1:76" s="2" customFormat="1" x14ac:dyDescent="0.25">
      <c r="A125" s="32"/>
      <c r="B125" s="43"/>
      <c r="C125" s="43"/>
      <c r="D125" s="32"/>
      <c r="G125" s="31"/>
      <c r="H125" s="31"/>
      <c r="I125" s="31"/>
      <c r="J125" s="31"/>
      <c r="K125" s="31"/>
      <c r="L125" s="31"/>
      <c r="M125" s="31"/>
      <c r="P125" s="31"/>
      <c r="S125" s="31"/>
      <c r="V125" s="31"/>
      <c r="Y125" s="31"/>
      <c r="AB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O125" s="31"/>
      <c r="BR125" s="31"/>
      <c r="BU125" s="57"/>
      <c r="BV125" s="57"/>
      <c r="BW125" s="57"/>
      <c r="BX125" s="57"/>
    </row>
    <row r="126" spans="1:76" s="2" customFormat="1" x14ac:dyDescent="0.25">
      <c r="A126" s="32"/>
      <c r="B126" s="43"/>
      <c r="C126" s="43"/>
      <c r="D126" s="32"/>
      <c r="G126" s="31"/>
      <c r="H126" s="31"/>
      <c r="I126" s="31"/>
      <c r="J126" s="31"/>
      <c r="K126" s="31"/>
      <c r="L126" s="31"/>
      <c r="M126" s="31"/>
      <c r="P126" s="31"/>
      <c r="S126" s="31"/>
      <c r="V126" s="31"/>
      <c r="Y126" s="31"/>
      <c r="AB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O126" s="31"/>
      <c r="BR126" s="31"/>
      <c r="BU126" s="57"/>
      <c r="BV126" s="57"/>
      <c r="BW126" s="57"/>
      <c r="BX126" s="57"/>
    </row>
    <row r="127" spans="1:76" s="2" customFormat="1" x14ac:dyDescent="0.25">
      <c r="A127" s="32"/>
      <c r="B127" s="43"/>
      <c r="C127" s="43"/>
      <c r="D127" s="32"/>
      <c r="G127" s="31"/>
      <c r="H127" s="31"/>
      <c r="I127" s="31"/>
      <c r="J127" s="31"/>
      <c r="K127" s="31"/>
      <c r="L127" s="31"/>
      <c r="M127" s="31"/>
      <c r="P127" s="31"/>
      <c r="S127" s="31"/>
      <c r="V127" s="31"/>
      <c r="Y127" s="31"/>
      <c r="AB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O127" s="31"/>
      <c r="BR127" s="31"/>
      <c r="BU127" s="57"/>
      <c r="BV127" s="57"/>
      <c r="BW127" s="57"/>
      <c r="BX127" s="57"/>
    </row>
    <row r="128" spans="1:76" s="2" customFormat="1" x14ac:dyDescent="0.25">
      <c r="A128" s="32"/>
      <c r="B128" s="43"/>
      <c r="C128" s="43"/>
      <c r="D128" s="32"/>
      <c r="G128" s="31"/>
      <c r="H128" s="31"/>
      <c r="I128" s="31"/>
      <c r="J128" s="31"/>
      <c r="K128" s="31"/>
      <c r="L128" s="31"/>
      <c r="M128" s="31"/>
      <c r="P128" s="31"/>
      <c r="S128" s="31"/>
      <c r="V128" s="31"/>
      <c r="Y128" s="31"/>
      <c r="AB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O128" s="31"/>
      <c r="BR128" s="31"/>
      <c r="BU128" s="57"/>
      <c r="BV128" s="57"/>
      <c r="BW128" s="57"/>
      <c r="BX128" s="57"/>
    </row>
    <row r="129" spans="1:76" s="2" customFormat="1" x14ac:dyDescent="0.25">
      <c r="A129" s="32"/>
      <c r="B129" s="43"/>
      <c r="C129" s="43"/>
      <c r="D129" s="32"/>
      <c r="G129" s="31"/>
      <c r="H129" s="31"/>
      <c r="I129" s="31"/>
      <c r="J129" s="31"/>
      <c r="K129" s="31"/>
      <c r="L129" s="31"/>
      <c r="M129" s="31"/>
      <c r="P129" s="31"/>
      <c r="S129" s="31"/>
      <c r="V129" s="31"/>
      <c r="Y129" s="31"/>
      <c r="AB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O129" s="31"/>
      <c r="BR129" s="31"/>
      <c r="BU129" s="57"/>
      <c r="BV129" s="57"/>
      <c r="BW129" s="57"/>
      <c r="BX129" s="57"/>
    </row>
    <row r="130" spans="1:76" s="2" customFormat="1" x14ac:dyDescent="0.25">
      <c r="A130" s="32"/>
      <c r="B130" s="43"/>
      <c r="C130" s="43"/>
      <c r="D130" s="32"/>
      <c r="G130" s="31"/>
      <c r="H130" s="31"/>
      <c r="I130" s="31"/>
      <c r="J130" s="31"/>
      <c r="K130" s="31"/>
      <c r="L130" s="31"/>
      <c r="M130" s="31"/>
      <c r="P130" s="31"/>
      <c r="S130" s="31"/>
      <c r="V130" s="31"/>
      <c r="Y130" s="31"/>
      <c r="AB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O130" s="31"/>
      <c r="BR130" s="31"/>
      <c r="BU130" s="57"/>
      <c r="BV130" s="57"/>
      <c r="BW130" s="57"/>
      <c r="BX130" s="57"/>
    </row>
    <row r="131" spans="1:76" s="2" customFormat="1" x14ac:dyDescent="0.25">
      <c r="A131" s="32"/>
      <c r="B131" s="43"/>
      <c r="C131" s="43"/>
      <c r="D131" s="32"/>
      <c r="G131" s="31"/>
      <c r="H131" s="31"/>
      <c r="I131" s="31"/>
      <c r="J131" s="31"/>
      <c r="K131" s="31"/>
      <c r="L131" s="31"/>
      <c r="M131" s="31"/>
      <c r="P131" s="31"/>
      <c r="S131" s="31"/>
      <c r="V131" s="31"/>
      <c r="Y131" s="31"/>
      <c r="AB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O131" s="31"/>
      <c r="BR131" s="31"/>
      <c r="BU131" s="57"/>
      <c r="BV131" s="57"/>
      <c r="BW131" s="57"/>
      <c r="BX131" s="57"/>
    </row>
    <row r="132" spans="1:76" s="2" customFormat="1" x14ac:dyDescent="0.25">
      <c r="A132" s="32"/>
      <c r="B132" s="43"/>
      <c r="C132" s="43"/>
      <c r="D132" s="32"/>
      <c r="G132" s="31"/>
      <c r="H132" s="31"/>
      <c r="I132" s="31"/>
      <c r="J132" s="31"/>
      <c r="K132" s="31"/>
      <c r="L132" s="31"/>
      <c r="M132" s="31"/>
      <c r="P132" s="31"/>
      <c r="S132" s="31"/>
      <c r="V132" s="31"/>
      <c r="Y132" s="31"/>
      <c r="AB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O132" s="31"/>
      <c r="BR132" s="31"/>
      <c r="BU132" s="57"/>
      <c r="BV132" s="57"/>
      <c r="BW132" s="57"/>
      <c r="BX132" s="57"/>
    </row>
    <row r="133" spans="1:76" s="2" customFormat="1" x14ac:dyDescent="0.25">
      <c r="A133" s="32"/>
      <c r="B133" s="43"/>
      <c r="C133" s="43"/>
      <c r="D133" s="32"/>
      <c r="G133" s="31"/>
      <c r="H133" s="31"/>
      <c r="I133" s="31"/>
      <c r="J133" s="31"/>
      <c r="K133" s="31"/>
      <c r="L133" s="31"/>
      <c r="M133" s="31"/>
      <c r="P133" s="31"/>
      <c r="S133" s="31"/>
      <c r="V133" s="31"/>
      <c r="Y133" s="31"/>
      <c r="AB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O133" s="31"/>
      <c r="BR133" s="31"/>
      <c r="BU133" s="57"/>
      <c r="BV133" s="57"/>
      <c r="BW133" s="57"/>
      <c r="BX133" s="57"/>
    </row>
    <row r="134" spans="1:76" s="2" customFormat="1" x14ac:dyDescent="0.25">
      <c r="A134" s="32"/>
      <c r="B134" s="43"/>
      <c r="C134" s="43"/>
      <c r="D134" s="32"/>
      <c r="G134" s="31"/>
      <c r="H134" s="31"/>
      <c r="I134" s="31"/>
      <c r="J134" s="31"/>
      <c r="K134" s="31"/>
      <c r="L134" s="31"/>
      <c r="M134" s="31"/>
      <c r="P134" s="31"/>
      <c r="S134" s="31"/>
      <c r="V134" s="31"/>
      <c r="Y134" s="31"/>
      <c r="AB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O134" s="31"/>
      <c r="BR134" s="31"/>
      <c r="BU134" s="57"/>
      <c r="BV134" s="57"/>
      <c r="BW134" s="57"/>
      <c r="BX134" s="57"/>
    </row>
    <row r="135" spans="1:76" s="2" customFormat="1" x14ac:dyDescent="0.25">
      <c r="A135" s="32"/>
      <c r="B135" s="43"/>
      <c r="C135" s="43"/>
      <c r="D135" s="32"/>
      <c r="G135" s="31"/>
      <c r="H135" s="31"/>
      <c r="I135" s="31"/>
      <c r="J135" s="31"/>
      <c r="K135" s="31"/>
      <c r="L135" s="31"/>
      <c r="M135" s="31"/>
      <c r="P135" s="31"/>
      <c r="S135" s="31"/>
      <c r="V135" s="31"/>
      <c r="Y135" s="31"/>
      <c r="AB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O135" s="31"/>
      <c r="BR135" s="31"/>
      <c r="BU135" s="57"/>
      <c r="BV135" s="57"/>
      <c r="BW135" s="57"/>
      <c r="BX135" s="57"/>
    </row>
    <row r="136" spans="1:76" s="2" customFormat="1" x14ac:dyDescent="0.25">
      <c r="A136" s="32"/>
      <c r="B136" s="43"/>
      <c r="C136" s="43"/>
      <c r="D136" s="32"/>
      <c r="G136" s="31"/>
      <c r="H136" s="31"/>
      <c r="I136" s="31"/>
      <c r="J136" s="31"/>
      <c r="K136" s="31"/>
      <c r="L136" s="31"/>
      <c r="M136" s="31"/>
      <c r="P136" s="31"/>
      <c r="S136" s="31"/>
      <c r="V136" s="31"/>
      <c r="Y136" s="31"/>
      <c r="AB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O136" s="31"/>
      <c r="BR136" s="31"/>
      <c r="BU136" s="57"/>
      <c r="BV136" s="57"/>
      <c r="BW136" s="57"/>
      <c r="BX136" s="57"/>
    </row>
    <row r="137" spans="1:76" s="2" customFormat="1" x14ac:dyDescent="0.25">
      <c r="A137" s="32"/>
      <c r="B137" s="43"/>
      <c r="C137" s="43"/>
      <c r="D137" s="32"/>
      <c r="G137" s="31"/>
      <c r="H137" s="31"/>
      <c r="I137" s="31"/>
      <c r="J137" s="31"/>
      <c r="K137" s="31"/>
      <c r="L137" s="31"/>
      <c r="M137" s="31"/>
      <c r="P137" s="31"/>
      <c r="S137" s="31"/>
      <c r="V137" s="31"/>
      <c r="Y137" s="31"/>
      <c r="AB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O137" s="31"/>
      <c r="BR137" s="31"/>
      <c r="BU137" s="57"/>
      <c r="BV137" s="57"/>
      <c r="BW137" s="57"/>
      <c r="BX137" s="57"/>
    </row>
    <row r="138" spans="1:76" s="2" customFormat="1" x14ac:dyDescent="0.25">
      <c r="A138" s="32"/>
      <c r="B138" s="43"/>
      <c r="C138" s="43"/>
      <c r="D138" s="32"/>
      <c r="G138" s="31"/>
      <c r="H138" s="31"/>
      <c r="I138" s="31"/>
      <c r="J138" s="31"/>
      <c r="K138" s="31"/>
      <c r="L138" s="31"/>
      <c r="M138" s="31"/>
      <c r="P138" s="31"/>
      <c r="S138" s="31"/>
      <c r="V138" s="31"/>
      <c r="Y138" s="31"/>
      <c r="AB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O138" s="31"/>
      <c r="BR138" s="31"/>
      <c r="BU138" s="57"/>
      <c r="BV138" s="57"/>
      <c r="BW138" s="57"/>
      <c r="BX138" s="57"/>
    </row>
    <row r="139" spans="1:76" s="2" customFormat="1" x14ac:dyDescent="0.25">
      <c r="A139" s="32"/>
      <c r="B139" s="43"/>
      <c r="C139" s="43"/>
      <c r="D139" s="32"/>
      <c r="G139" s="31"/>
      <c r="H139" s="31"/>
      <c r="I139" s="31"/>
      <c r="J139" s="31"/>
      <c r="K139" s="31"/>
      <c r="L139" s="31"/>
      <c r="M139" s="31"/>
      <c r="P139" s="31"/>
      <c r="S139" s="31"/>
      <c r="V139" s="31"/>
      <c r="Y139" s="31"/>
      <c r="AB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O139" s="31"/>
      <c r="BR139" s="31"/>
      <c r="BU139" s="57"/>
      <c r="BV139" s="57"/>
      <c r="BW139" s="57"/>
      <c r="BX139" s="57"/>
    </row>
    <row r="140" spans="1:76" s="2" customFormat="1" x14ac:dyDescent="0.25">
      <c r="A140" s="32"/>
      <c r="B140" s="43"/>
      <c r="C140" s="43"/>
      <c r="D140" s="32"/>
      <c r="G140" s="31"/>
      <c r="H140" s="31"/>
      <c r="I140" s="31"/>
      <c r="J140" s="31"/>
      <c r="K140" s="31"/>
      <c r="L140" s="31"/>
      <c r="M140" s="31"/>
      <c r="P140" s="31"/>
      <c r="S140" s="31"/>
      <c r="V140" s="31"/>
      <c r="Y140" s="31"/>
      <c r="AB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O140" s="31"/>
      <c r="BR140" s="31"/>
      <c r="BU140" s="57"/>
      <c r="BV140" s="57"/>
      <c r="BW140" s="57"/>
      <c r="BX140" s="57"/>
    </row>
    <row r="141" spans="1:76" s="2" customFormat="1" x14ac:dyDescent="0.25">
      <c r="A141" s="32"/>
      <c r="B141" s="43"/>
      <c r="C141" s="43"/>
      <c r="D141" s="32"/>
      <c r="G141" s="31"/>
      <c r="H141" s="31"/>
      <c r="I141" s="31"/>
      <c r="J141" s="31"/>
      <c r="K141" s="31"/>
      <c r="L141" s="31"/>
      <c r="M141" s="31"/>
      <c r="P141" s="31"/>
      <c r="S141" s="31"/>
      <c r="V141" s="31"/>
      <c r="Y141" s="31"/>
      <c r="AB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O141" s="31"/>
      <c r="BR141" s="31"/>
      <c r="BU141" s="57"/>
      <c r="BV141" s="57"/>
      <c r="BW141" s="57"/>
      <c r="BX141" s="57"/>
    </row>
    <row r="142" spans="1:76" s="2" customFormat="1" x14ac:dyDescent="0.25">
      <c r="A142" s="32"/>
      <c r="B142" s="43"/>
      <c r="C142" s="43"/>
      <c r="D142" s="32"/>
      <c r="G142" s="31"/>
      <c r="H142" s="31"/>
      <c r="I142" s="31"/>
      <c r="J142" s="31"/>
      <c r="K142" s="31"/>
      <c r="L142" s="31"/>
      <c r="M142" s="31"/>
      <c r="P142" s="31"/>
      <c r="S142" s="31"/>
      <c r="V142" s="31"/>
      <c r="Y142" s="31"/>
      <c r="AB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O142" s="31"/>
      <c r="BR142" s="31"/>
      <c r="BU142" s="57"/>
      <c r="BV142" s="57"/>
      <c r="BW142" s="57"/>
      <c r="BX142" s="57"/>
    </row>
    <row r="143" spans="1:76" s="2" customFormat="1" x14ac:dyDescent="0.25">
      <c r="A143" s="32"/>
      <c r="B143" s="43"/>
      <c r="C143" s="43"/>
      <c r="D143" s="32"/>
      <c r="G143" s="31"/>
      <c r="H143" s="31"/>
      <c r="I143" s="31"/>
      <c r="J143" s="31"/>
      <c r="K143" s="31"/>
      <c r="L143" s="31"/>
      <c r="M143" s="31"/>
      <c r="P143" s="31"/>
      <c r="S143" s="31"/>
      <c r="V143" s="31"/>
      <c r="Y143" s="31"/>
      <c r="AB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O143" s="31"/>
      <c r="BR143" s="31"/>
      <c r="BU143" s="57"/>
      <c r="BV143" s="57"/>
      <c r="BW143" s="57"/>
      <c r="BX143" s="57"/>
    </row>
    <row r="144" spans="1:76" s="2" customFormat="1" x14ac:dyDescent="0.25">
      <c r="A144" s="32"/>
      <c r="B144" s="43"/>
      <c r="C144" s="43"/>
      <c r="D144" s="32"/>
      <c r="G144" s="31"/>
      <c r="H144" s="31"/>
      <c r="I144" s="31"/>
      <c r="J144" s="31"/>
      <c r="K144" s="31"/>
      <c r="L144" s="31"/>
      <c r="M144" s="31"/>
      <c r="P144" s="31"/>
      <c r="S144" s="31"/>
      <c r="V144" s="31"/>
      <c r="Y144" s="31"/>
      <c r="AB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O144" s="31"/>
      <c r="BR144" s="31"/>
      <c r="BU144" s="57"/>
      <c r="BV144" s="57"/>
      <c r="BW144" s="57"/>
      <c r="BX144" s="57"/>
    </row>
    <row r="145" spans="1:76" s="2" customFormat="1" x14ac:dyDescent="0.25">
      <c r="A145" s="32"/>
      <c r="B145" s="43"/>
      <c r="C145" s="43"/>
      <c r="D145" s="32"/>
      <c r="G145" s="31"/>
      <c r="H145" s="31"/>
      <c r="I145" s="31"/>
      <c r="J145" s="31"/>
      <c r="K145" s="31"/>
      <c r="L145" s="31"/>
      <c r="M145" s="31"/>
      <c r="P145" s="31"/>
      <c r="S145" s="31"/>
      <c r="V145" s="31"/>
      <c r="Y145" s="31"/>
      <c r="AB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O145" s="31"/>
      <c r="BR145" s="31"/>
      <c r="BU145" s="57"/>
      <c r="BV145" s="57"/>
      <c r="BW145" s="57"/>
      <c r="BX145" s="57"/>
    </row>
    <row r="146" spans="1:76" s="2" customFormat="1" x14ac:dyDescent="0.25">
      <c r="A146" s="32"/>
      <c r="B146" s="43"/>
      <c r="C146" s="43"/>
      <c r="D146" s="32"/>
      <c r="G146" s="31"/>
      <c r="H146" s="31"/>
      <c r="I146" s="31"/>
      <c r="J146" s="31"/>
      <c r="K146" s="31"/>
      <c r="L146" s="31"/>
      <c r="M146" s="31"/>
      <c r="P146" s="31"/>
      <c r="S146" s="31"/>
      <c r="V146" s="31"/>
      <c r="Y146" s="31"/>
      <c r="AB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O146" s="31"/>
      <c r="BR146" s="31"/>
      <c r="BU146" s="57"/>
      <c r="BV146" s="57"/>
      <c r="BW146" s="57"/>
      <c r="BX146" s="57"/>
    </row>
    <row r="147" spans="1:76" s="2" customFormat="1" x14ac:dyDescent="0.25">
      <c r="A147" s="32"/>
      <c r="B147" s="43"/>
      <c r="C147" s="43"/>
      <c r="D147" s="32"/>
      <c r="G147" s="31"/>
      <c r="H147" s="31"/>
      <c r="I147" s="31"/>
      <c r="J147" s="31"/>
      <c r="K147" s="31"/>
      <c r="L147" s="31"/>
      <c r="M147" s="31"/>
      <c r="P147" s="31"/>
      <c r="S147" s="31"/>
      <c r="V147" s="31"/>
      <c r="Y147" s="31"/>
      <c r="AB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O147" s="31"/>
      <c r="BR147" s="31"/>
      <c r="BU147" s="57"/>
      <c r="BV147" s="57"/>
      <c r="BW147" s="57"/>
      <c r="BX147" s="57"/>
    </row>
    <row r="148" spans="1:76" s="2" customFormat="1" x14ac:dyDescent="0.25">
      <c r="A148" s="32"/>
      <c r="B148" s="43"/>
      <c r="C148" s="43"/>
      <c r="D148" s="32"/>
      <c r="G148" s="31"/>
      <c r="H148" s="31"/>
      <c r="I148" s="31"/>
      <c r="J148" s="31"/>
      <c r="K148" s="31"/>
      <c r="L148" s="31"/>
      <c r="M148" s="31"/>
      <c r="P148" s="31"/>
      <c r="S148" s="31"/>
      <c r="V148" s="31"/>
      <c r="Y148" s="31"/>
      <c r="AB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O148" s="31"/>
      <c r="BR148" s="31"/>
      <c r="BU148" s="57"/>
      <c r="BV148" s="57"/>
      <c r="BW148" s="57"/>
      <c r="BX148" s="57"/>
    </row>
    <row r="149" spans="1:76" s="2" customFormat="1" x14ac:dyDescent="0.25">
      <c r="A149" s="32"/>
      <c r="B149" s="43"/>
      <c r="C149" s="43"/>
      <c r="D149" s="32"/>
      <c r="G149" s="31"/>
      <c r="H149" s="31"/>
      <c r="I149" s="31"/>
      <c r="J149" s="31"/>
      <c r="K149" s="31"/>
      <c r="L149" s="31"/>
      <c r="M149" s="31"/>
      <c r="P149" s="31"/>
      <c r="S149" s="31"/>
      <c r="V149" s="31"/>
      <c r="Y149" s="31"/>
      <c r="AB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O149" s="31"/>
      <c r="BR149" s="31"/>
      <c r="BU149" s="57"/>
      <c r="BV149" s="57"/>
      <c r="BW149" s="57"/>
      <c r="BX149" s="57"/>
    </row>
    <row r="150" spans="1:76" s="2" customFormat="1" x14ac:dyDescent="0.25">
      <c r="A150" s="32"/>
      <c r="B150" s="43"/>
      <c r="C150" s="43"/>
      <c r="D150" s="32"/>
      <c r="G150" s="31"/>
      <c r="H150" s="31"/>
      <c r="I150" s="31"/>
      <c r="J150" s="31"/>
      <c r="K150" s="31"/>
      <c r="L150" s="31"/>
      <c r="M150" s="31"/>
      <c r="P150" s="31"/>
      <c r="S150" s="31"/>
      <c r="V150" s="31"/>
      <c r="Y150" s="31"/>
      <c r="AB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O150" s="31"/>
      <c r="BR150" s="31"/>
      <c r="BU150" s="57"/>
      <c r="BV150" s="57"/>
      <c r="BW150" s="57"/>
      <c r="BX150" s="57"/>
    </row>
    <row r="151" spans="1:76" s="2" customFormat="1" x14ac:dyDescent="0.25">
      <c r="A151" s="32"/>
      <c r="B151" s="43"/>
      <c r="C151" s="43"/>
      <c r="D151" s="32"/>
      <c r="G151" s="31"/>
      <c r="H151" s="31"/>
      <c r="I151" s="31"/>
      <c r="J151" s="31"/>
      <c r="K151" s="31"/>
      <c r="L151" s="31"/>
      <c r="M151" s="31"/>
      <c r="P151" s="31"/>
      <c r="S151" s="31"/>
      <c r="V151" s="31"/>
      <c r="Y151" s="31"/>
      <c r="AB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O151" s="31"/>
      <c r="BR151" s="31"/>
      <c r="BU151" s="57"/>
      <c r="BV151" s="57"/>
      <c r="BW151" s="57"/>
      <c r="BX151" s="57"/>
    </row>
    <row r="152" spans="1:76" s="2" customFormat="1" x14ac:dyDescent="0.25">
      <c r="A152" s="32"/>
      <c r="B152" s="43"/>
      <c r="C152" s="43"/>
      <c r="D152" s="32"/>
      <c r="G152" s="31"/>
      <c r="H152" s="31"/>
      <c r="I152" s="31"/>
      <c r="J152" s="31"/>
      <c r="K152" s="31"/>
      <c r="L152" s="31"/>
      <c r="M152" s="31"/>
      <c r="P152" s="31"/>
      <c r="S152" s="31"/>
      <c r="V152" s="31"/>
      <c r="Y152" s="31"/>
      <c r="AB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O152" s="31"/>
      <c r="BR152" s="31"/>
      <c r="BU152" s="57"/>
      <c r="BV152" s="57"/>
      <c r="BW152" s="57"/>
      <c r="BX152" s="57"/>
    </row>
    <row r="153" spans="1:76" s="2" customFormat="1" x14ac:dyDescent="0.25">
      <c r="A153" s="32"/>
      <c r="B153" s="43"/>
      <c r="C153" s="43"/>
      <c r="D153" s="32"/>
      <c r="G153" s="31"/>
      <c r="H153" s="31"/>
      <c r="I153" s="31"/>
      <c r="J153" s="31"/>
      <c r="K153" s="31"/>
      <c r="L153" s="31"/>
      <c r="M153" s="31"/>
      <c r="P153" s="31"/>
      <c r="S153" s="31"/>
      <c r="V153" s="31"/>
      <c r="Y153" s="31"/>
      <c r="AB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O153" s="31"/>
      <c r="BR153" s="31"/>
      <c r="BU153" s="57"/>
      <c r="BV153" s="57"/>
      <c r="BW153" s="57"/>
      <c r="BX153" s="57"/>
    </row>
    <row r="154" spans="1:76" s="2" customFormat="1" x14ac:dyDescent="0.25">
      <c r="A154" s="32"/>
      <c r="B154" s="43"/>
      <c r="C154" s="43"/>
      <c r="D154" s="32"/>
      <c r="G154" s="31"/>
      <c r="H154" s="31"/>
      <c r="I154" s="31"/>
      <c r="J154" s="31"/>
      <c r="K154" s="31"/>
      <c r="L154" s="31"/>
      <c r="M154" s="31"/>
      <c r="P154" s="31"/>
      <c r="S154" s="31"/>
      <c r="V154" s="31"/>
      <c r="Y154" s="31"/>
      <c r="AB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O154" s="31"/>
      <c r="BR154" s="31"/>
      <c r="BU154" s="57"/>
      <c r="BV154" s="57"/>
      <c r="BW154" s="57"/>
      <c r="BX154" s="57"/>
    </row>
    <row r="155" spans="1:76" s="2" customFormat="1" x14ac:dyDescent="0.25">
      <c r="A155" s="32"/>
      <c r="B155" s="43"/>
      <c r="C155" s="43"/>
      <c r="D155" s="32"/>
      <c r="G155" s="31"/>
      <c r="H155" s="31"/>
      <c r="I155" s="31"/>
      <c r="J155" s="31"/>
      <c r="K155" s="31"/>
      <c r="L155" s="31"/>
      <c r="M155" s="31"/>
      <c r="P155" s="31"/>
      <c r="S155" s="31"/>
      <c r="V155" s="31"/>
      <c r="Y155" s="31"/>
      <c r="AB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O155" s="31"/>
      <c r="BR155" s="31"/>
      <c r="BU155" s="57"/>
      <c r="BV155" s="57"/>
      <c r="BW155" s="57"/>
      <c r="BX155" s="57"/>
    </row>
    <row r="156" spans="1:76" s="2" customFormat="1" x14ac:dyDescent="0.25">
      <c r="A156" s="32"/>
      <c r="B156" s="43"/>
      <c r="C156" s="43"/>
      <c r="D156" s="32"/>
      <c r="G156" s="31"/>
      <c r="H156" s="31"/>
      <c r="I156" s="31"/>
      <c r="J156" s="31"/>
      <c r="K156" s="31"/>
      <c r="L156" s="31"/>
      <c r="M156" s="31"/>
      <c r="P156" s="31"/>
      <c r="S156" s="31"/>
      <c r="V156" s="31"/>
      <c r="Y156" s="31"/>
      <c r="AB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O156" s="31"/>
      <c r="BR156" s="31"/>
      <c r="BU156" s="57"/>
      <c r="BV156" s="57"/>
      <c r="BW156" s="57"/>
      <c r="BX156" s="57"/>
    </row>
    <row r="157" spans="1:76" s="2" customFormat="1" x14ac:dyDescent="0.25">
      <c r="A157" s="32"/>
      <c r="B157" s="43"/>
      <c r="C157" s="43"/>
      <c r="D157" s="32"/>
      <c r="G157" s="31"/>
      <c r="H157" s="31"/>
      <c r="I157" s="31"/>
      <c r="J157" s="31"/>
      <c r="K157" s="31"/>
      <c r="L157" s="31"/>
      <c r="M157" s="31"/>
      <c r="P157" s="31"/>
      <c r="S157" s="31"/>
      <c r="V157" s="31"/>
      <c r="Y157" s="31"/>
      <c r="AB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O157" s="31"/>
      <c r="BR157" s="31"/>
      <c r="BU157" s="57"/>
      <c r="BV157" s="57"/>
      <c r="BW157" s="57"/>
      <c r="BX157" s="57"/>
    </row>
    <row r="158" spans="1:76" s="2" customFormat="1" x14ac:dyDescent="0.25">
      <c r="A158" s="32"/>
      <c r="B158" s="43"/>
      <c r="C158" s="43"/>
      <c r="D158" s="32"/>
      <c r="G158" s="31"/>
      <c r="H158" s="31"/>
      <c r="I158" s="31"/>
      <c r="J158" s="31"/>
      <c r="K158" s="31"/>
      <c r="L158" s="31"/>
      <c r="M158" s="31"/>
      <c r="P158" s="31"/>
      <c r="S158" s="31"/>
      <c r="V158" s="31"/>
      <c r="Y158" s="31"/>
      <c r="AB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O158" s="31"/>
      <c r="BR158" s="31"/>
      <c r="BU158" s="57"/>
      <c r="BV158" s="57"/>
      <c r="BW158" s="57"/>
      <c r="BX158" s="57"/>
    </row>
    <row r="159" spans="1:76" s="2" customFormat="1" x14ac:dyDescent="0.25">
      <c r="A159" s="32"/>
      <c r="B159" s="43"/>
      <c r="C159" s="43"/>
      <c r="D159" s="32"/>
      <c r="G159" s="31"/>
      <c r="H159" s="31"/>
      <c r="I159" s="31"/>
      <c r="J159" s="31"/>
      <c r="K159" s="31"/>
      <c r="L159" s="31"/>
      <c r="M159" s="31"/>
      <c r="P159" s="31"/>
      <c r="S159" s="31"/>
      <c r="V159" s="31"/>
      <c r="Y159" s="31"/>
      <c r="AB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O159" s="31"/>
      <c r="BR159" s="31"/>
      <c r="BU159" s="57"/>
      <c r="BV159" s="57"/>
      <c r="BW159" s="57"/>
      <c r="BX159" s="57"/>
    </row>
    <row r="160" spans="1:76" s="2" customFormat="1" x14ac:dyDescent="0.25">
      <c r="A160" s="32"/>
      <c r="B160" s="43"/>
      <c r="C160" s="43"/>
      <c r="D160" s="32"/>
      <c r="G160" s="31"/>
      <c r="H160" s="31"/>
      <c r="I160" s="31"/>
      <c r="J160" s="31"/>
      <c r="K160" s="31"/>
      <c r="L160" s="31"/>
      <c r="M160" s="31"/>
      <c r="P160" s="31"/>
      <c r="S160" s="31"/>
      <c r="V160" s="31"/>
      <c r="Y160" s="31"/>
      <c r="AB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O160" s="31"/>
      <c r="BR160" s="31"/>
      <c r="BU160" s="57"/>
      <c r="BV160" s="57"/>
      <c r="BW160" s="57"/>
      <c r="BX160" s="57"/>
    </row>
    <row r="161" spans="1:76" s="2" customFormat="1" x14ac:dyDescent="0.25">
      <c r="A161" s="32"/>
      <c r="B161" s="43"/>
      <c r="C161" s="43"/>
      <c r="D161" s="32"/>
      <c r="G161" s="31"/>
      <c r="H161" s="31"/>
      <c r="I161" s="31"/>
      <c r="J161" s="31"/>
      <c r="K161" s="31"/>
      <c r="L161" s="31"/>
      <c r="M161" s="31"/>
      <c r="P161" s="31"/>
      <c r="S161" s="31"/>
      <c r="V161" s="31"/>
      <c r="Y161" s="31"/>
      <c r="AB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O161" s="31"/>
      <c r="BR161" s="31"/>
      <c r="BU161" s="57"/>
      <c r="BV161" s="57"/>
      <c r="BW161" s="57"/>
      <c r="BX161" s="57"/>
    </row>
    <row r="162" spans="1:76" s="2" customFormat="1" x14ac:dyDescent="0.25">
      <c r="A162" s="32"/>
      <c r="B162" s="43"/>
      <c r="C162" s="43"/>
      <c r="D162" s="32"/>
      <c r="G162" s="31"/>
      <c r="H162" s="31"/>
      <c r="I162" s="31"/>
      <c r="J162" s="31"/>
      <c r="K162" s="31"/>
      <c r="L162" s="31"/>
      <c r="M162" s="31"/>
      <c r="P162" s="31"/>
      <c r="S162" s="31"/>
      <c r="V162" s="31"/>
      <c r="Y162" s="31"/>
      <c r="AB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O162" s="31"/>
      <c r="BR162" s="31"/>
      <c r="BU162" s="57"/>
      <c r="BV162" s="57"/>
      <c r="BW162" s="57"/>
      <c r="BX162" s="57"/>
    </row>
    <row r="163" spans="1:76" s="2" customFormat="1" x14ac:dyDescent="0.25">
      <c r="A163" s="32"/>
      <c r="B163" s="43"/>
      <c r="C163" s="43"/>
      <c r="D163" s="32"/>
      <c r="G163" s="31"/>
      <c r="H163" s="31"/>
      <c r="I163" s="31"/>
      <c r="J163" s="31"/>
      <c r="K163" s="31"/>
      <c r="L163" s="31"/>
      <c r="M163" s="31"/>
      <c r="P163" s="31"/>
      <c r="S163" s="31"/>
      <c r="V163" s="31"/>
      <c r="Y163" s="31"/>
      <c r="AB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O163" s="31"/>
      <c r="BR163" s="31"/>
      <c r="BU163" s="57"/>
      <c r="BV163" s="57"/>
      <c r="BW163" s="57"/>
      <c r="BX163" s="57"/>
    </row>
    <row r="164" spans="1:76" s="2" customFormat="1" x14ac:dyDescent="0.25">
      <c r="A164" s="32"/>
      <c r="B164" s="43"/>
      <c r="C164" s="43"/>
      <c r="D164" s="32"/>
      <c r="G164" s="31"/>
      <c r="H164" s="31"/>
      <c r="I164" s="31"/>
      <c r="J164" s="31"/>
      <c r="K164" s="31"/>
      <c r="L164" s="31"/>
      <c r="M164" s="31"/>
      <c r="P164" s="31"/>
      <c r="S164" s="31"/>
      <c r="V164" s="31"/>
      <c r="Y164" s="31"/>
      <c r="AB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O164" s="31"/>
      <c r="BR164" s="31"/>
      <c r="BU164" s="57"/>
      <c r="BV164" s="57"/>
      <c r="BW164" s="57"/>
      <c r="BX164" s="57"/>
    </row>
    <row r="165" spans="1:76" s="2" customFormat="1" x14ac:dyDescent="0.25">
      <c r="A165" s="32"/>
      <c r="B165" s="43"/>
      <c r="C165" s="43"/>
      <c r="D165" s="32"/>
      <c r="G165" s="31"/>
      <c r="H165" s="31"/>
      <c r="I165" s="31"/>
      <c r="J165" s="31"/>
      <c r="K165" s="31"/>
      <c r="L165" s="31"/>
      <c r="M165" s="31"/>
      <c r="P165" s="31"/>
      <c r="S165" s="31"/>
      <c r="V165" s="31"/>
      <c r="Y165" s="31"/>
      <c r="AB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O165" s="31"/>
      <c r="BR165" s="31"/>
      <c r="BU165" s="57"/>
      <c r="BV165" s="57"/>
      <c r="BW165" s="57"/>
      <c r="BX165" s="57"/>
    </row>
    <row r="166" spans="1:76" s="2" customFormat="1" x14ac:dyDescent="0.25">
      <c r="A166" s="32"/>
      <c r="B166" s="43"/>
      <c r="C166" s="43"/>
      <c r="D166" s="32"/>
      <c r="G166" s="31"/>
      <c r="H166" s="31"/>
      <c r="I166" s="31"/>
      <c r="J166" s="31"/>
      <c r="K166" s="31"/>
      <c r="L166" s="31"/>
      <c r="M166" s="31"/>
      <c r="P166" s="31"/>
      <c r="S166" s="31"/>
      <c r="V166" s="31"/>
      <c r="Y166" s="31"/>
      <c r="AB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O166" s="31"/>
      <c r="BR166" s="31"/>
      <c r="BU166" s="57"/>
      <c r="BV166" s="57"/>
      <c r="BW166" s="57"/>
      <c r="BX166" s="57"/>
    </row>
    <row r="167" spans="1:76" s="2" customFormat="1" x14ac:dyDescent="0.25">
      <c r="A167" s="32"/>
      <c r="B167" s="43"/>
      <c r="C167" s="43"/>
      <c r="D167" s="32"/>
      <c r="G167" s="31"/>
      <c r="H167" s="31"/>
      <c r="I167" s="31"/>
      <c r="J167" s="31"/>
      <c r="K167" s="31"/>
      <c r="L167" s="31"/>
      <c r="M167" s="31"/>
      <c r="P167" s="31"/>
      <c r="S167" s="31"/>
      <c r="V167" s="31"/>
      <c r="Y167" s="31"/>
      <c r="AB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O167" s="31"/>
      <c r="BR167" s="31"/>
      <c r="BU167" s="57"/>
      <c r="BV167" s="57"/>
      <c r="BW167" s="57"/>
      <c r="BX167" s="57"/>
    </row>
    <row r="168" spans="1:76" s="2" customFormat="1" x14ac:dyDescent="0.25">
      <c r="A168" s="32"/>
      <c r="B168" s="43"/>
      <c r="C168" s="43"/>
      <c r="D168" s="32"/>
      <c r="G168" s="31"/>
      <c r="H168" s="31"/>
      <c r="I168" s="31"/>
      <c r="J168" s="31"/>
      <c r="K168" s="31"/>
      <c r="L168" s="31"/>
      <c r="M168" s="31"/>
      <c r="P168" s="31"/>
      <c r="S168" s="31"/>
      <c r="V168" s="31"/>
      <c r="Y168" s="31"/>
      <c r="AB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O168" s="31"/>
      <c r="BR168" s="31"/>
      <c r="BU168" s="57"/>
      <c r="BV168" s="57"/>
      <c r="BW168" s="57"/>
      <c r="BX168" s="57"/>
    </row>
    <row r="169" spans="1:76" s="2" customFormat="1" x14ac:dyDescent="0.25">
      <c r="A169" s="32"/>
      <c r="B169" s="43"/>
      <c r="C169" s="43"/>
      <c r="D169" s="32"/>
      <c r="G169" s="31"/>
      <c r="H169" s="31"/>
      <c r="I169" s="31"/>
      <c r="J169" s="31"/>
      <c r="K169" s="31"/>
      <c r="L169" s="31"/>
      <c r="M169" s="31"/>
      <c r="P169" s="31"/>
      <c r="S169" s="31"/>
      <c r="V169" s="31"/>
      <c r="Y169" s="31"/>
      <c r="AB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O169" s="31"/>
      <c r="BR169" s="31"/>
      <c r="BU169" s="57"/>
      <c r="BV169" s="57"/>
      <c r="BW169" s="57"/>
      <c r="BX169" s="57"/>
    </row>
    <row r="170" spans="1:76" s="2" customFormat="1" x14ac:dyDescent="0.25">
      <c r="A170" s="32"/>
      <c r="B170" s="43"/>
      <c r="C170" s="43"/>
      <c r="D170" s="32"/>
      <c r="G170" s="31"/>
      <c r="H170" s="31"/>
      <c r="I170" s="31"/>
      <c r="J170" s="31"/>
      <c r="K170" s="31"/>
      <c r="L170" s="31"/>
      <c r="M170" s="31"/>
      <c r="P170" s="31"/>
      <c r="S170" s="31"/>
      <c r="V170" s="31"/>
      <c r="Y170" s="31"/>
      <c r="AB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O170" s="31"/>
      <c r="BR170" s="31"/>
      <c r="BU170" s="57"/>
      <c r="BV170" s="57"/>
      <c r="BW170" s="57"/>
      <c r="BX170" s="57"/>
    </row>
    <row r="171" spans="1:76" s="2" customFormat="1" x14ac:dyDescent="0.25">
      <c r="A171" s="32"/>
      <c r="B171" s="43"/>
      <c r="C171" s="43"/>
      <c r="D171" s="32"/>
      <c r="G171" s="31"/>
      <c r="H171" s="31"/>
      <c r="I171" s="31"/>
      <c r="J171" s="31"/>
      <c r="K171" s="31"/>
      <c r="L171" s="31"/>
      <c r="M171" s="31"/>
      <c r="P171" s="31"/>
      <c r="S171" s="31"/>
      <c r="V171" s="31"/>
      <c r="Y171" s="31"/>
      <c r="AB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O171" s="31"/>
      <c r="BR171" s="31"/>
      <c r="BU171" s="57"/>
      <c r="BV171" s="57"/>
      <c r="BW171" s="57"/>
      <c r="BX171" s="57"/>
    </row>
    <row r="172" spans="1:76" s="2" customFormat="1" x14ac:dyDescent="0.25">
      <c r="A172" s="32"/>
      <c r="B172" s="43"/>
      <c r="C172" s="43"/>
      <c r="D172" s="32"/>
      <c r="G172" s="31"/>
      <c r="H172" s="31"/>
      <c r="I172" s="31"/>
      <c r="J172" s="31"/>
      <c r="K172" s="31"/>
      <c r="L172" s="31"/>
      <c r="M172" s="31"/>
      <c r="P172" s="31"/>
      <c r="S172" s="31"/>
      <c r="V172" s="31"/>
      <c r="Y172" s="31"/>
      <c r="AB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O172" s="31"/>
      <c r="BR172" s="31"/>
      <c r="BU172" s="57"/>
      <c r="BV172" s="57"/>
      <c r="BW172" s="57"/>
      <c r="BX172" s="57"/>
    </row>
    <row r="173" spans="1:76" s="2" customFormat="1" x14ac:dyDescent="0.25">
      <c r="A173" s="32"/>
      <c r="B173" s="43"/>
      <c r="C173" s="43"/>
      <c r="D173" s="32"/>
      <c r="G173" s="31"/>
      <c r="H173" s="31"/>
      <c r="I173" s="31"/>
      <c r="J173" s="31"/>
      <c r="K173" s="31"/>
      <c r="L173" s="31"/>
      <c r="M173" s="31"/>
      <c r="P173" s="31"/>
      <c r="S173" s="31"/>
      <c r="V173" s="31"/>
      <c r="Y173" s="31"/>
      <c r="AB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O173" s="31"/>
      <c r="BR173" s="31"/>
      <c r="BU173" s="57"/>
      <c r="BV173" s="57"/>
      <c r="BW173" s="57"/>
      <c r="BX173" s="57"/>
    </row>
    <row r="174" spans="1:76" s="2" customFormat="1" x14ac:dyDescent="0.25">
      <c r="A174" s="32"/>
      <c r="B174" s="43"/>
      <c r="C174" s="43"/>
      <c r="D174" s="32"/>
      <c r="G174" s="31"/>
      <c r="H174" s="31"/>
      <c r="I174" s="31"/>
      <c r="J174" s="31"/>
      <c r="K174" s="31"/>
      <c r="L174" s="31"/>
      <c r="M174" s="31"/>
      <c r="P174" s="31"/>
      <c r="S174" s="31"/>
      <c r="V174" s="31"/>
      <c r="Y174" s="31"/>
      <c r="AB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O174" s="31"/>
      <c r="BR174" s="31"/>
      <c r="BU174" s="57"/>
      <c r="BV174" s="57"/>
      <c r="BW174" s="57"/>
      <c r="BX174" s="57"/>
    </row>
    <row r="175" spans="1:76" s="2" customFormat="1" x14ac:dyDescent="0.25">
      <c r="A175" s="32"/>
      <c r="B175" s="43"/>
      <c r="C175" s="43"/>
      <c r="D175" s="32"/>
      <c r="G175" s="31"/>
      <c r="H175" s="31"/>
      <c r="I175" s="31"/>
      <c r="J175" s="31"/>
      <c r="K175" s="31"/>
      <c r="L175" s="31"/>
      <c r="M175" s="31"/>
      <c r="P175" s="31"/>
      <c r="S175" s="31"/>
      <c r="V175" s="31"/>
      <c r="Y175" s="31"/>
      <c r="AB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O175" s="31"/>
      <c r="BR175" s="31"/>
      <c r="BU175" s="57"/>
      <c r="BV175" s="57"/>
      <c r="BW175" s="57"/>
      <c r="BX175" s="57"/>
    </row>
    <row r="176" spans="1:76" s="2" customFormat="1" x14ac:dyDescent="0.25">
      <c r="A176" s="32"/>
      <c r="B176" s="43"/>
      <c r="C176" s="43"/>
      <c r="D176" s="32"/>
      <c r="G176" s="31"/>
      <c r="H176" s="31"/>
      <c r="I176" s="31"/>
      <c r="J176" s="31"/>
      <c r="K176" s="31"/>
      <c r="L176" s="31"/>
      <c r="M176" s="31"/>
      <c r="P176" s="31"/>
      <c r="S176" s="31"/>
      <c r="V176" s="31"/>
      <c r="Y176" s="31"/>
      <c r="AB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O176" s="31"/>
      <c r="BR176" s="31"/>
      <c r="BU176" s="57"/>
      <c r="BV176" s="57"/>
      <c r="BW176" s="57"/>
      <c r="BX176" s="57"/>
    </row>
    <row r="177" spans="1:76" s="2" customFormat="1" x14ac:dyDescent="0.25">
      <c r="A177" s="32"/>
      <c r="B177" s="43"/>
      <c r="C177" s="43"/>
      <c r="D177" s="32"/>
      <c r="G177" s="31"/>
      <c r="H177" s="31"/>
      <c r="I177" s="31"/>
      <c r="J177" s="31"/>
      <c r="K177" s="31"/>
      <c r="L177" s="31"/>
      <c r="M177" s="31"/>
      <c r="P177" s="31"/>
      <c r="S177" s="31"/>
      <c r="V177" s="31"/>
      <c r="Y177" s="31"/>
      <c r="AB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O177" s="31"/>
      <c r="BR177" s="31"/>
      <c r="BU177" s="57"/>
      <c r="BV177" s="57"/>
      <c r="BW177" s="57"/>
      <c r="BX177" s="57"/>
    </row>
    <row r="178" spans="1:76" s="2" customFormat="1" x14ac:dyDescent="0.25">
      <c r="A178" s="32"/>
      <c r="B178" s="43"/>
      <c r="C178" s="43"/>
      <c r="D178" s="32"/>
      <c r="G178" s="31"/>
      <c r="H178" s="31"/>
      <c r="I178" s="31"/>
      <c r="J178" s="31"/>
      <c r="K178" s="31"/>
      <c r="L178" s="31"/>
      <c r="M178" s="31"/>
      <c r="P178" s="31"/>
      <c r="S178" s="31"/>
      <c r="V178" s="31"/>
      <c r="Y178" s="31"/>
      <c r="AB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O178" s="31"/>
      <c r="BR178" s="31"/>
      <c r="BU178" s="57"/>
      <c r="BV178" s="57"/>
      <c r="BW178" s="57"/>
      <c r="BX178" s="57"/>
    </row>
    <row r="179" spans="1:76" s="2" customFormat="1" x14ac:dyDescent="0.25">
      <c r="A179" s="32"/>
      <c r="B179" s="43"/>
      <c r="C179" s="43"/>
      <c r="D179" s="32"/>
      <c r="G179" s="31"/>
      <c r="H179" s="31"/>
      <c r="I179" s="31"/>
      <c r="J179" s="31"/>
      <c r="K179" s="31"/>
      <c r="L179" s="31"/>
      <c r="M179" s="31"/>
      <c r="P179" s="31"/>
      <c r="S179" s="31"/>
      <c r="V179" s="31"/>
      <c r="Y179" s="31"/>
      <c r="AB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O179" s="31"/>
      <c r="BR179" s="31"/>
      <c r="BU179" s="57"/>
      <c r="BV179" s="57"/>
      <c r="BW179" s="57"/>
      <c r="BX179" s="57"/>
    </row>
    <row r="180" spans="1:76" s="2" customFormat="1" x14ac:dyDescent="0.25">
      <c r="A180" s="32"/>
      <c r="B180" s="43"/>
      <c r="C180" s="43"/>
      <c r="D180" s="32"/>
      <c r="G180" s="31"/>
      <c r="H180" s="31"/>
      <c r="I180" s="31"/>
      <c r="J180" s="31"/>
      <c r="K180" s="31"/>
      <c r="L180" s="31"/>
      <c r="M180" s="31"/>
      <c r="P180" s="31"/>
      <c r="S180" s="31"/>
      <c r="V180" s="31"/>
      <c r="Y180" s="31"/>
      <c r="AB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O180" s="31"/>
      <c r="BR180" s="31"/>
      <c r="BU180" s="57"/>
      <c r="BV180" s="57"/>
      <c r="BW180" s="57"/>
      <c r="BX180" s="57"/>
    </row>
    <row r="181" spans="1:76" s="2" customFormat="1" x14ac:dyDescent="0.25">
      <c r="A181" s="32"/>
      <c r="B181" s="43"/>
      <c r="C181" s="43"/>
      <c r="D181" s="32"/>
      <c r="G181" s="31"/>
      <c r="H181" s="31"/>
      <c r="I181" s="31"/>
      <c r="J181" s="31"/>
      <c r="K181" s="31"/>
      <c r="L181" s="31"/>
      <c r="M181" s="31"/>
      <c r="P181" s="31"/>
      <c r="S181" s="31"/>
      <c r="V181" s="31"/>
      <c r="Y181" s="31"/>
      <c r="AB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O181" s="31"/>
      <c r="BR181" s="31"/>
      <c r="BU181" s="57"/>
      <c r="BV181" s="57"/>
      <c r="BW181" s="57"/>
      <c r="BX181" s="57"/>
    </row>
    <row r="182" spans="1:76" s="2" customFormat="1" x14ac:dyDescent="0.25">
      <c r="A182" s="32"/>
      <c r="B182" s="43"/>
      <c r="C182" s="43"/>
      <c r="D182" s="32"/>
      <c r="G182" s="31"/>
      <c r="H182" s="31"/>
      <c r="I182" s="31"/>
      <c r="J182" s="31"/>
      <c r="K182" s="31"/>
      <c r="L182" s="31"/>
      <c r="M182" s="31"/>
      <c r="P182" s="31"/>
      <c r="S182" s="31"/>
      <c r="V182" s="31"/>
      <c r="Y182" s="31"/>
      <c r="AB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O182" s="31"/>
      <c r="BR182" s="31"/>
      <c r="BU182" s="57"/>
      <c r="BV182" s="57"/>
      <c r="BW182" s="57"/>
      <c r="BX182" s="57"/>
    </row>
    <row r="183" spans="1:76" s="2" customFormat="1" x14ac:dyDescent="0.25">
      <c r="A183" s="32"/>
      <c r="B183" s="43"/>
      <c r="C183" s="43"/>
      <c r="D183" s="32"/>
      <c r="G183" s="31"/>
      <c r="H183" s="31"/>
      <c r="I183" s="31"/>
      <c r="J183" s="31"/>
      <c r="K183" s="31"/>
      <c r="L183" s="31"/>
      <c r="M183" s="31"/>
      <c r="P183" s="31"/>
      <c r="S183" s="31"/>
      <c r="V183" s="31"/>
      <c r="Y183" s="31"/>
      <c r="AB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O183" s="31"/>
      <c r="BR183" s="31"/>
      <c r="BU183" s="57"/>
      <c r="BV183" s="57"/>
      <c r="BW183" s="57"/>
      <c r="BX183" s="57"/>
    </row>
    <row r="184" spans="1:76" s="2" customFormat="1" x14ac:dyDescent="0.25">
      <c r="A184" s="32"/>
      <c r="B184" s="43"/>
      <c r="C184" s="43"/>
      <c r="D184" s="32"/>
      <c r="G184" s="31"/>
      <c r="H184" s="31"/>
      <c r="I184" s="31"/>
      <c r="J184" s="31"/>
      <c r="K184" s="31"/>
      <c r="L184" s="31"/>
      <c r="M184" s="31"/>
      <c r="P184" s="31"/>
      <c r="S184" s="31"/>
      <c r="V184" s="31"/>
      <c r="Y184" s="31"/>
      <c r="AB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O184" s="31"/>
      <c r="BR184" s="31"/>
      <c r="BU184" s="57"/>
      <c r="BV184" s="57"/>
      <c r="BW184" s="57"/>
      <c r="BX184" s="57"/>
    </row>
    <row r="185" spans="1:76" s="2" customFormat="1" x14ac:dyDescent="0.25">
      <c r="A185" s="32"/>
      <c r="B185" s="43"/>
      <c r="C185" s="43"/>
      <c r="D185" s="32"/>
      <c r="G185" s="31"/>
      <c r="H185" s="31"/>
      <c r="I185" s="31"/>
      <c r="J185" s="31"/>
      <c r="K185" s="31"/>
      <c r="L185" s="31"/>
      <c r="M185" s="31"/>
      <c r="P185" s="31"/>
      <c r="S185" s="31"/>
      <c r="V185" s="31"/>
      <c r="Y185" s="31"/>
      <c r="AB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O185" s="31"/>
      <c r="BR185" s="31"/>
      <c r="BU185" s="57"/>
      <c r="BV185" s="57"/>
      <c r="BW185" s="57"/>
      <c r="BX185" s="57"/>
    </row>
    <row r="186" spans="1:76" s="2" customFormat="1" x14ac:dyDescent="0.25">
      <c r="A186" s="32"/>
      <c r="B186" s="43"/>
      <c r="C186" s="43"/>
      <c r="D186" s="32"/>
      <c r="G186" s="31"/>
      <c r="H186" s="31"/>
      <c r="I186" s="31"/>
      <c r="J186" s="31"/>
      <c r="K186" s="31"/>
      <c r="L186" s="31"/>
      <c r="M186" s="31"/>
      <c r="P186" s="31"/>
      <c r="S186" s="31"/>
      <c r="V186" s="31"/>
      <c r="Y186" s="31"/>
      <c r="AB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O186" s="31"/>
      <c r="BR186" s="31"/>
      <c r="BU186" s="57"/>
      <c r="BV186" s="57"/>
      <c r="BW186" s="57"/>
      <c r="BX186" s="57"/>
    </row>
    <row r="187" spans="1:76" s="2" customFormat="1" x14ac:dyDescent="0.25">
      <c r="A187" s="32"/>
      <c r="B187" s="43"/>
      <c r="C187" s="43"/>
      <c r="D187" s="32"/>
      <c r="G187" s="31"/>
      <c r="H187" s="31"/>
      <c r="I187" s="31"/>
      <c r="J187" s="31"/>
      <c r="K187" s="31"/>
      <c r="L187" s="31"/>
      <c r="M187" s="31"/>
      <c r="P187" s="31"/>
      <c r="S187" s="31"/>
      <c r="V187" s="31"/>
      <c r="Y187" s="31"/>
      <c r="AB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O187" s="31"/>
      <c r="BR187" s="31"/>
      <c r="BU187" s="57"/>
      <c r="BV187" s="57"/>
      <c r="BW187" s="57"/>
      <c r="BX187" s="57"/>
    </row>
    <row r="188" spans="1:76" s="2" customFormat="1" x14ac:dyDescent="0.25">
      <c r="A188" s="32"/>
      <c r="B188" s="43"/>
      <c r="C188" s="43"/>
      <c r="D188" s="32"/>
      <c r="G188" s="31"/>
      <c r="H188" s="31"/>
      <c r="I188" s="31"/>
      <c r="J188" s="31"/>
      <c r="K188" s="31"/>
      <c r="L188" s="31"/>
      <c r="M188" s="31"/>
      <c r="P188" s="31"/>
      <c r="S188" s="31"/>
      <c r="V188" s="31"/>
      <c r="Y188" s="31"/>
      <c r="AB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O188" s="31"/>
      <c r="BR188" s="31"/>
      <c r="BU188" s="57"/>
      <c r="BV188" s="57"/>
      <c r="BW188" s="57"/>
      <c r="BX188" s="57"/>
    </row>
    <row r="189" spans="1:76" s="2" customFormat="1" x14ac:dyDescent="0.25">
      <c r="A189" s="32"/>
      <c r="B189" s="43"/>
      <c r="C189" s="43"/>
      <c r="D189" s="32"/>
      <c r="G189" s="31"/>
      <c r="H189" s="31"/>
      <c r="I189" s="31"/>
      <c r="J189" s="31"/>
      <c r="K189" s="31"/>
      <c r="L189" s="31"/>
      <c r="M189" s="31"/>
      <c r="P189" s="31"/>
      <c r="S189" s="31"/>
      <c r="V189" s="31"/>
      <c r="Y189" s="31"/>
      <c r="AB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O189" s="31"/>
      <c r="BR189" s="31"/>
      <c r="BU189" s="57"/>
      <c r="BV189" s="57"/>
      <c r="BW189" s="57"/>
      <c r="BX189" s="57"/>
    </row>
    <row r="190" spans="1:76" s="2" customFormat="1" x14ac:dyDescent="0.25">
      <c r="A190" s="32"/>
      <c r="B190" s="43"/>
      <c r="C190" s="43"/>
      <c r="D190" s="32"/>
      <c r="G190" s="31"/>
      <c r="H190" s="31"/>
      <c r="I190" s="31"/>
      <c r="J190" s="31"/>
      <c r="K190" s="31"/>
      <c r="L190" s="31"/>
      <c r="M190" s="31"/>
      <c r="P190" s="31"/>
      <c r="S190" s="31"/>
      <c r="V190" s="31"/>
      <c r="Y190" s="31"/>
      <c r="AB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O190" s="31"/>
      <c r="BR190" s="31"/>
      <c r="BU190" s="57"/>
      <c r="BV190" s="57"/>
      <c r="BW190" s="57"/>
      <c r="BX190" s="57"/>
    </row>
    <row r="191" spans="1:76" s="2" customFormat="1" x14ac:dyDescent="0.25">
      <c r="A191" s="32"/>
      <c r="B191" s="43"/>
      <c r="C191" s="43"/>
      <c r="D191" s="32"/>
      <c r="G191" s="31"/>
      <c r="H191" s="31"/>
      <c r="I191" s="31"/>
      <c r="J191" s="31"/>
      <c r="K191" s="31"/>
      <c r="L191" s="31"/>
      <c r="M191" s="31"/>
      <c r="P191" s="31"/>
      <c r="S191" s="31"/>
      <c r="V191" s="31"/>
      <c r="Y191" s="31"/>
      <c r="AB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O191" s="31"/>
      <c r="BR191" s="31"/>
      <c r="BU191" s="57"/>
      <c r="BV191" s="57"/>
      <c r="BW191" s="57"/>
      <c r="BX191" s="57"/>
    </row>
    <row r="192" spans="1:76" s="2" customFormat="1" x14ac:dyDescent="0.25">
      <c r="A192" s="32"/>
      <c r="B192" s="43"/>
      <c r="C192" s="43"/>
      <c r="D192" s="32"/>
      <c r="G192" s="31"/>
      <c r="H192" s="31"/>
      <c r="I192" s="31"/>
      <c r="J192" s="31"/>
      <c r="K192" s="31"/>
      <c r="L192" s="31"/>
      <c r="M192" s="31"/>
      <c r="P192" s="31"/>
      <c r="S192" s="31"/>
      <c r="V192" s="31"/>
      <c r="Y192" s="31"/>
      <c r="AB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O192" s="31"/>
      <c r="BR192" s="31"/>
      <c r="BU192" s="57"/>
      <c r="BV192" s="57"/>
      <c r="BW192" s="57"/>
      <c r="BX192" s="57"/>
    </row>
    <row r="193" spans="1:76" s="2" customFormat="1" x14ac:dyDescent="0.25">
      <c r="A193" s="32"/>
      <c r="B193" s="43"/>
      <c r="C193" s="43"/>
      <c r="D193" s="32"/>
      <c r="G193" s="31"/>
      <c r="H193" s="31"/>
      <c r="I193" s="31"/>
      <c r="J193" s="31"/>
      <c r="K193" s="31"/>
      <c r="L193" s="31"/>
      <c r="M193" s="31"/>
      <c r="P193" s="31"/>
      <c r="S193" s="31"/>
      <c r="V193" s="31"/>
      <c r="Y193" s="31"/>
      <c r="AB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O193" s="31"/>
      <c r="BR193" s="31"/>
      <c r="BU193" s="57"/>
      <c r="BV193" s="57"/>
      <c r="BW193" s="57"/>
      <c r="BX193" s="57"/>
    </row>
    <row r="194" spans="1:76" s="2" customFormat="1" x14ac:dyDescent="0.25">
      <c r="A194" s="32"/>
      <c r="B194" s="43"/>
      <c r="C194" s="43"/>
      <c r="D194" s="32"/>
      <c r="G194" s="31"/>
      <c r="H194" s="31"/>
      <c r="I194" s="31"/>
      <c r="J194" s="31"/>
      <c r="K194" s="31"/>
      <c r="L194" s="31"/>
      <c r="M194" s="31"/>
      <c r="P194" s="31"/>
      <c r="S194" s="31"/>
      <c r="V194" s="31"/>
      <c r="Y194" s="31"/>
      <c r="AB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O194" s="31"/>
      <c r="BR194" s="31"/>
      <c r="BU194" s="57"/>
      <c r="BV194" s="57"/>
      <c r="BW194" s="57"/>
      <c r="BX194" s="57"/>
    </row>
    <row r="195" spans="1:76" s="2" customFormat="1" x14ac:dyDescent="0.25">
      <c r="A195" s="32"/>
      <c r="B195" s="43"/>
      <c r="C195" s="43"/>
      <c r="D195" s="32"/>
      <c r="G195" s="31"/>
      <c r="H195" s="31"/>
      <c r="I195" s="31"/>
      <c r="J195" s="31"/>
      <c r="K195" s="31"/>
      <c r="L195" s="31"/>
      <c r="M195" s="31"/>
      <c r="P195" s="31"/>
      <c r="S195" s="31"/>
      <c r="V195" s="31"/>
      <c r="Y195" s="31"/>
      <c r="AB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O195" s="31"/>
      <c r="BR195" s="31"/>
      <c r="BU195" s="57"/>
      <c r="BV195" s="57"/>
      <c r="BW195" s="57"/>
      <c r="BX195" s="57"/>
    </row>
    <row r="196" spans="1:76" s="2" customFormat="1" x14ac:dyDescent="0.25">
      <c r="A196" s="32"/>
      <c r="B196" s="43"/>
      <c r="C196" s="43"/>
      <c r="D196" s="32"/>
      <c r="G196" s="31"/>
      <c r="H196" s="31"/>
      <c r="I196" s="31"/>
      <c r="J196" s="31"/>
      <c r="K196" s="31"/>
      <c r="L196" s="31"/>
      <c r="M196" s="31"/>
      <c r="P196" s="31"/>
      <c r="S196" s="31"/>
      <c r="V196" s="31"/>
      <c r="Y196" s="31"/>
      <c r="AB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O196" s="31"/>
      <c r="BR196" s="31"/>
      <c r="BU196" s="57"/>
      <c r="BV196" s="57"/>
      <c r="BW196" s="57"/>
      <c r="BX196" s="57"/>
    </row>
    <row r="197" spans="1:76" s="2" customFormat="1" x14ac:dyDescent="0.25">
      <c r="A197" s="32"/>
      <c r="B197" s="43"/>
      <c r="C197" s="43"/>
      <c r="D197" s="32"/>
      <c r="G197" s="31"/>
      <c r="H197" s="31"/>
      <c r="I197" s="31"/>
      <c r="J197" s="31"/>
      <c r="K197" s="31"/>
      <c r="L197" s="31"/>
      <c r="M197" s="31"/>
      <c r="P197" s="31"/>
      <c r="S197" s="31"/>
      <c r="V197" s="31"/>
      <c r="Y197" s="31"/>
      <c r="AB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O197" s="31"/>
      <c r="BR197" s="31"/>
      <c r="BU197" s="57"/>
      <c r="BV197" s="57"/>
      <c r="BW197" s="57"/>
      <c r="BX197" s="57"/>
    </row>
    <row r="198" spans="1:76" s="2" customFormat="1" x14ac:dyDescent="0.25">
      <c r="A198" s="32"/>
      <c r="B198" s="43"/>
      <c r="C198" s="43"/>
      <c r="D198" s="32"/>
      <c r="G198" s="31"/>
      <c r="H198" s="31"/>
      <c r="I198" s="31"/>
      <c r="J198" s="31"/>
      <c r="K198" s="31"/>
      <c r="L198" s="31"/>
      <c r="M198" s="31"/>
      <c r="P198" s="31"/>
      <c r="S198" s="31"/>
      <c r="V198" s="31"/>
      <c r="Y198" s="31"/>
      <c r="AB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O198" s="31"/>
      <c r="BR198" s="31"/>
      <c r="BU198" s="57"/>
      <c r="BV198" s="57"/>
      <c r="BW198" s="57"/>
      <c r="BX198" s="57"/>
    </row>
    <row r="199" spans="1:76" s="2" customFormat="1" x14ac:dyDescent="0.25">
      <c r="A199" s="32"/>
      <c r="B199" s="43"/>
      <c r="C199" s="43"/>
      <c r="D199" s="32"/>
      <c r="G199" s="31"/>
      <c r="H199" s="31"/>
      <c r="I199" s="31"/>
      <c r="J199" s="31"/>
      <c r="K199" s="31"/>
      <c r="L199" s="31"/>
      <c r="M199" s="31"/>
      <c r="P199" s="31"/>
      <c r="S199" s="31"/>
      <c r="V199" s="31"/>
      <c r="Y199" s="31"/>
      <c r="AB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O199" s="31"/>
      <c r="BR199" s="31"/>
      <c r="BU199" s="57"/>
      <c r="BV199" s="57"/>
      <c r="BW199" s="57"/>
      <c r="BX199" s="57"/>
    </row>
    <row r="200" spans="1:76" s="2" customFormat="1" x14ac:dyDescent="0.25">
      <c r="A200" s="32"/>
      <c r="B200" s="43"/>
      <c r="C200" s="43"/>
      <c r="D200" s="32"/>
      <c r="G200" s="31"/>
      <c r="H200" s="31"/>
      <c r="I200" s="31"/>
      <c r="J200" s="31"/>
      <c r="K200" s="31"/>
      <c r="L200" s="31"/>
      <c r="M200" s="31"/>
      <c r="P200" s="31"/>
      <c r="S200" s="31"/>
      <c r="V200" s="31"/>
      <c r="Y200" s="31"/>
      <c r="AB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O200" s="31"/>
      <c r="BR200" s="31"/>
      <c r="BU200" s="57"/>
      <c r="BV200" s="57"/>
      <c r="BW200" s="57"/>
      <c r="BX200" s="57"/>
    </row>
    <row r="201" spans="1:76" s="2" customFormat="1" x14ac:dyDescent="0.25">
      <c r="A201" s="32"/>
      <c r="B201" s="43"/>
      <c r="C201" s="43"/>
      <c r="D201" s="32"/>
      <c r="G201" s="31"/>
      <c r="H201" s="31"/>
      <c r="I201" s="31"/>
      <c r="J201" s="31"/>
      <c r="K201" s="31"/>
      <c r="L201" s="31"/>
      <c r="M201" s="31"/>
      <c r="P201" s="31"/>
      <c r="S201" s="31"/>
      <c r="V201" s="31"/>
      <c r="Y201" s="31"/>
      <c r="AB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O201" s="31"/>
      <c r="BR201" s="31"/>
      <c r="BU201" s="57"/>
      <c r="BV201" s="57"/>
      <c r="BW201" s="57"/>
      <c r="BX201" s="57"/>
    </row>
    <row r="202" spans="1:76" s="2" customFormat="1" x14ac:dyDescent="0.25">
      <c r="A202" s="32"/>
      <c r="B202" s="43"/>
      <c r="C202" s="43"/>
      <c r="D202" s="32"/>
      <c r="G202" s="31"/>
      <c r="H202" s="31"/>
      <c r="I202" s="31"/>
      <c r="J202" s="31"/>
      <c r="K202" s="31"/>
      <c r="L202" s="31"/>
      <c r="M202" s="31"/>
      <c r="P202" s="31"/>
      <c r="S202" s="31"/>
      <c r="V202" s="31"/>
      <c r="Y202" s="31"/>
      <c r="AB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O202" s="31"/>
      <c r="BR202" s="31"/>
      <c r="BU202" s="57"/>
      <c r="BV202" s="57"/>
      <c r="BW202" s="57"/>
      <c r="BX202" s="57"/>
    </row>
    <row r="203" spans="1:76" s="2" customFormat="1" x14ac:dyDescent="0.25">
      <c r="A203" s="32"/>
      <c r="B203" s="43"/>
      <c r="C203" s="43"/>
      <c r="D203" s="32"/>
      <c r="G203" s="31"/>
      <c r="H203" s="31"/>
      <c r="I203" s="31"/>
      <c r="J203" s="31"/>
      <c r="K203" s="31"/>
      <c r="L203" s="31"/>
      <c r="M203" s="31"/>
      <c r="P203" s="31"/>
      <c r="S203" s="31"/>
      <c r="V203" s="31"/>
      <c r="Y203" s="31"/>
      <c r="AB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O203" s="31"/>
      <c r="BR203" s="31"/>
      <c r="BU203" s="57"/>
      <c r="BV203" s="57"/>
      <c r="BW203" s="57"/>
      <c r="BX203" s="57"/>
    </row>
    <row r="204" spans="1:76" s="2" customFormat="1" x14ac:dyDescent="0.25">
      <c r="A204" s="32"/>
      <c r="B204" s="43"/>
      <c r="C204" s="43"/>
      <c r="D204" s="32"/>
      <c r="G204" s="31"/>
      <c r="H204" s="31"/>
      <c r="I204" s="31"/>
      <c r="J204" s="31"/>
      <c r="K204" s="31"/>
      <c r="L204" s="31"/>
      <c r="M204" s="31"/>
      <c r="P204" s="31"/>
      <c r="S204" s="31"/>
      <c r="V204" s="31"/>
      <c r="Y204" s="31"/>
      <c r="AB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O204" s="31"/>
      <c r="BR204" s="31"/>
      <c r="BU204" s="57"/>
      <c r="BV204" s="57"/>
      <c r="BW204" s="57"/>
      <c r="BX204" s="57"/>
    </row>
    <row r="205" spans="1:76" s="2" customFormat="1" x14ac:dyDescent="0.25">
      <c r="A205" s="32"/>
      <c r="B205" s="43"/>
      <c r="C205" s="43"/>
      <c r="D205" s="32"/>
      <c r="G205" s="31"/>
      <c r="H205" s="31"/>
      <c r="I205" s="31"/>
      <c r="J205" s="31"/>
      <c r="K205" s="31"/>
      <c r="L205" s="31"/>
      <c r="M205" s="31"/>
      <c r="P205" s="31"/>
      <c r="S205" s="31"/>
      <c r="V205" s="31"/>
      <c r="Y205" s="31"/>
      <c r="AB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O205" s="31"/>
      <c r="BR205" s="31"/>
      <c r="BU205" s="57"/>
      <c r="BV205" s="57"/>
      <c r="BW205" s="57"/>
      <c r="BX205" s="57"/>
    </row>
    <row r="206" spans="1:76" s="2" customFormat="1" x14ac:dyDescent="0.25">
      <c r="A206" s="32"/>
      <c r="B206" s="43"/>
      <c r="C206" s="43"/>
      <c r="D206" s="32"/>
      <c r="G206" s="31"/>
      <c r="H206" s="31"/>
      <c r="I206" s="31"/>
      <c r="J206" s="31"/>
      <c r="K206" s="31"/>
      <c r="L206" s="31"/>
      <c r="M206" s="31"/>
      <c r="P206" s="31"/>
      <c r="S206" s="31"/>
      <c r="V206" s="31"/>
      <c r="Y206" s="31"/>
      <c r="AB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O206" s="31"/>
      <c r="BR206" s="31"/>
      <c r="BU206" s="57"/>
      <c r="BV206" s="57"/>
      <c r="BW206" s="57"/>
      <c r="BX206" s="57"/>
    </row>
    <row r="207" spans="1:76" s="2" customFormat="1" x14ac:dyDescent="0.25">
      <c r="A207" s="32"/>
      <c r="B207" s="43"/>
      <c r="C207" s="43"/>
      <c r="D207" s="32"/>
      <c r="G207" s="31"/>
      <c r="H207" s="31"/>
      <c r="I207" s="31"/>
      <c r="J207" s="31"/>
      <c r="K207" s="31"/>
      <c r="L207" s="31"/>
      <c r="M207" s="31"/>
      <c r="P207" s="31"/>
      <c r="S207" s="31"/>
      <c r="V207" s="31"/>
      <c r="Y207" s="31"/>
      <c r="AB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O207" s="31"/>
      <c r="BR207" s="31"/>
      <c r="BU207" s="57"/>
      <c r="BV207" s="57"/>
      <c r="BW207" s="57"/>
      <c r="BX207" s="57"/>
    </row>
    <row r="208" spans="1:76" s="2" customFormat="1" x14ac:dyDescent="0.25">
      <c r="A208" s="32"/>
      <c r="B208" s="43"/>
      <c r="C208" s="43"/>
      <c r="D208" s="32"/>
      <c r="G208" s="31"/>
      <c r="H208" s="31"/>
      <c r="I208" s="31"/>
      <c r="J208" s="31"/>
      <c r="K208" s="31"/>
      <c r="L208" s="31"/>
      <c r="M208" s="31"/>
      <c r="P208" s="31"/>
      <c r="S208" s="31"/>
      <c r="V208" s="31"/>
      <c r="Y208" s="31"/>
      <c r="AB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O208" s="31"/>
      <c r="BR208" s="31"/>
      <c r="BU208" s="57"/>
      <c r="BV208" s="57"/>
      <c r="BW208" s="57"/>
      <c r="BX208" s="57"/>
    </row>
    <row r="209" spans="1:76" s="2" customFormat="1" x14ac:dyDescent="0.25">
      <c r="A209" s="32"/>
      <c r="B209" s="43"/>
      <c r="C209" s="43"/>
      <c r="D209" s="32"/>
      <c r="G209" s="31"/>
      <c r="H209" s="31"/>
      <c r="I209" s="31"/>
      <c r="J209" s="31"/>
      <c r="K209" s="31"/>
      <c r="L209" s="31"/>
      <c r="M209" s="31"/>
      <c r="P209" s="31"/>
      <c r="S209" s="31"/>
      <c r="V209" s="31"/>
      <c r="Y209" s="31"/>
      <c r="AB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O209" s="31"/>
      <c r="BR209" s="31"/>
      <c r="BU209" s="57"/>
      <c r="BV209" s="57"/>
      <c r="BW209" s="57"/>
      <c r="BX209" s="57"/>
    </row>
    <row r="210" spans="1:76" s="2" customFormat="1" x14ac:dyDescent="0.25">
      <c r="A210" s="32"/>
      <c r="B210" s="43"/>
      <c r="C210" s="43"/>
      <c r="D210" s="32"/>
      <c r="G210" s="31"/>
      <c r="H210" s="31"/>
      <c r="I210" s="31"/>
      <c r="J210" s="31"/>
      <c r="K210" s="31"/>
      <c r="L210" s="31"/>
      <c r="M210" s="31"/>
      <c r="P210" s="31"/>
      <c r="S210" s="31"/>
      <c r="V210" s="31"/>
      <c r="Y210" s="31"/>
      <c r="AB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O210" s="31"/>
      <c r="BR210" s="31"/>
      <c r="BU210" s="57"/>
      <c r="BV210" s="57"/>
      <c r="BW210" s="57"/>
      <c r="BX210" s="57"/>
    </row>
    <row r="211" spans="1:76" s="2" customFormat="1" x14ac:dyDescent="0.25">
      <c r="A211" s="32"/>
      <c r="B211" s="43"/>
      <c r="C211" s="43"/>
      <c r="D211" s="32"/>
      <c r="G211" s="31"/>
      <c r="H211" s="31"/>
      <c r="I211" s="31"/>
      <c r="J211" s="31"/>
      <c r="K211" s="31"/>
      <c r="L211" s="31"/>
      <c r="M211" s="31"/>
      <c r="P211" s="31"/>
      <c r="S211" s="31"/>
      <c r="V211" s="31"/>
      <c r="Y211" s="31"/>
      <c r="AB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O211" s="31"/>
      <c r="BR211" s="31"/>
      <c r="BU211" s="57"/>
      <c r="BV211" s="57"/>
      <c r="BW211" s="57"/>
      <c r="BX211" s="57"/>
    </row>
    <row r="212" spans="1:76" s="2" customFormat="1" x14ac:dyDescent="0.25">
      <c r="A212" s="32"/>
      <c r="B212" s="43"/>
      <c r="C212" s="43"/>
      <c r="D212" s="32"/>
      <c r="G212" s="31"/>
      <c r="H212" s="31"/>
      <c r="I212" s="31"/>
      <c r="J212" s="31"/>
      <c r="K212" s="31"/>
      <c r="L212" s="31"/>
      <c r="M212" s="31"/>
      <c r="P212" s="31"/>
      <c r="S212" s="31"/>
      <c r="V212" s="31"/>
      <c r="Y212" s="31"/>
      <c r="AB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O212" s="31"/>
      <c r="BR212" s="31"/>
      <c r="BU212" s="57"/>
      <c r="BV212" s="57"/>
      <c r="BW212" s="57"/>
      <c r="BX212" s="57"/>
    </row>
    <row r="213" spans="1:76" s="2" customFormat="1" x14ac:dyDescent="0.25">
      <c r="A213" s="32"/>
      <c r="B213" s="43"/>
      <c r="C213" s="43"/>
      <c r="D213" s="32"/>
      <c r="G213" s="31"/>
      <c r="H213" s="31"/>
      <c r="I213" s="31"/>
      <c r="J213" s="31"/>
      <c r="K213" s="31"/>
      <c r="L213" s="31"/>
      <c r="M213" s="31"/>
      <c r="P213" s="31"/>
      <c r="S213" s="31"/>
      <c r="V213" s="31"/>
      <c r="Y213" s="31"/>
      <c r="AB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O213" s="31"/>
      <c r="BR213" s="31"/>
      <c r="BU213" s="57"/>
      <c r="BV213" s="57"/>
      <c r="BW213" s="57"/>
      <c r="BX213" s="57"/>
    </row>
    <row r="214" spans="1:76" s="2" customFormat="1" x14ac:dyDescent="0.25">
      <c r="A214" s="32"/>
      <c r="B214" s="43"/>
      <c r="C214" s="43"/>
      <c r="D214" s="32"/>
      <c r="G214" s="31"/>
      <c r="H214" s="31"/>
      <c r="I214" s="31"/>
      <c r="J214" s="31"/>
      <c r="K214" s="31"/>
      <c r="L214" s="31"/>
      <c r="M214" s="31"/>
      <c r="P214" s="31"/>
      <c r="S214" s="31"/>
      <c r="V214" s="31"/>
      <c r="Y214" s="31"/>
      <c r="AB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O214" s="31"/>
      <c r="BR214" s="31"/>
      <c r="BU214" s="57"/>
      <c r="BV214" s="57"/>
      <c r="BW214" s="57"/>
      <c r="BX214" s="57"/>
    </row>
    <row r="215" spans="1:76" s="2" customFormat="1" x14ac:dyDescent="0.25">
      <c r="A215" s="32"/>
      <c r="B215" s="43"/>
      <c r="C215" s="43"/>
      <c r="D215" s="32"/>
      <c r="G215" s="31"/>
      <c r="H215" s="31"/>
      <c r="I215" s="31"/>
      <c r="J215" s="31"/>
      <c r="K215" s="31"/>
      <c r="L215" s="31"/>
      <c r="M215" s="31"/>
      <c r="P215" s="31"/>
      <c r="S215" s="31"/>
      <c r="V215" s="31"/>
      <c r="Y215" s="31"/>
      <c r="AB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O215" s="31"/>
      <c r="BR215" s="31"/>
      <c r="BU215" s="57"/>
      <c r="BV215" s="57"/>
      <c r="BW215" s="57"/>
      <c r="BX215" s="57"/>
    </row>
    <row r="216" spans="1:76" s="2" customFormat="1" x14ac:dyDescent="0.25">
      <c r="A216" s="32"/>
      <c r="B216" s="43"/>
      <c r="C216" s="43"/>
      <c r="D216" s="32"/>
      <c r="G216" s="31"/>
      <c r="H216" s="31"/>
      <c r="I216" s="31"/>
      <c r="J216" s="31"/>
      <c r="K216" s="31"/>
      <c r="L216" s="31"/>
      <c r="M216" s="31"/>
      <c r="P216" s="31"/>
      <c r="S216" s="31"/>
      <c r="V216" s="31"/>
      <c r="Y216" s="31"/>
      <c r="AB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O216" s="31"/>
      <c r="BR216" s="31"/>
      <c r="BU216" s="57"/>
      <c r="BV216" s="57"/>
      <c r="BW216" s="57"/>
      <c r="BX216" s="57"/>
    </row>
    <row r="217" spans="1:76" s="2" customFormat="1" x14ac:dyDescent="0.25">
      <c r="A217" s="32"/>
      <c r="B217" s="43"/>
      <c r="C217" s="43"/>
      <c r="D217" s="32"/>
      <c r="G217" s="31"/>
      <c r="H217" s="31"/>
      <c r="I217" s="31"/>
      <c r="J217" s="31"/>
      <c r="K217" s="31"/>
      <c r="L217" s="31"/>
      <c r="M217" s="31"/>
      <c r="P217" s="31"/>
      <c r="S217" s="31"/>
      <c r="V217" s="31"/>
      <c r="Y217" s="31"/>
      <c r="AB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O217" s="31"/>
      <c r="BR217" s="31"/>
      <c r="BU217" s="57"/>
      <c r="BV217" s="57"/>
      <c r="BW217" s="57"/>
      <c r="BX217" s="57"/>
    </row>
    <row r="218" spans="1:76" s="2" customFormat="1" x14ac:dyDescent="0.25">
      <c r="A218" s="32"/>
      <c r="B218" s="43"/>
      <c r="C218" s="43"/>
      <c r="D218" s="32"/>
      <c r="G218" s="31"/>
      <c r="H218" s="31"/>
      <c r="I218" s="31"/>
      <c r="J218" s="31"/>
      <c r="K218" s="31"/>
      <c r="L218" s="31"/>
      <c r="M218" s="31"/>
      <c r="P218" s="31"/>
      <c r="S218" s="31"/>
      <c r="V218" s="31"/>
      <c r="Y218" s="31"/>
      <c r="AB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O218" s="31"/>
      <c r="BR218" s="31"/>
      <c r="BU218" s="57"/>
      <c r="BV218" s="57"/>
      <c r="BW218" s="57"/>
      <c r="BX218" s="57"/>
    </row>
    <row r="219" spans="1:76" s="2" customFormat="1" x14ac:dyDescent="0.25">
      <c r="A219" s="32"/>
      <c r="B219" s="43"/>
      <c r="C219" s="43"/>
      <c r="D219" s="32"/>
      <c r="G219" s="31"/>
      <c r="H219" s="31"/>
      <c r="I219" s="31"/>
      <c r="J219" s="31"/>
      <c r="K219" s="31"/>
      <c r="L219" s="31"/>
      <c r="M219" s="31"/>
      <c r="P219" s="31"/>
      <c r="S219" s="31"/>
      <c r="V219" s="31"/>
      <c r="Y219" s="31"/>
      <c r="AB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O219" s="31"/>
      <c r="BR219" s="31"/>
      <c r="BU219" s="57"/>
      <c r="BV219" s="57"/>
      <c r="BW219" s="57"/>
      <c r="BX219" s="57"/>
    </row>
    <row r="220" spans="1:76" s="2" customFormat="1" x14ac:dyDescent="0.25">
      <c r="A220" s="32"/>
      <c r="B220" s="43"/>
      <c r="C220" s="43"/>
      <c r="D220" s="32"/>
      <c r="G220" s="31"/>
      <c r="H220" s="31"/>
      <c r="I220" s="31"/>
      <c r="J220" s="31"/>
      <c r="K220" s="31"/>
      <c r="L220" s="31"/>
      <c r="M220" s="31"/>
      <c r="P220" s="31"/>
      <c r="S220" s="31"/>
      <c r="V220" s="31"/>
      <c r="Y220" s="31"/>
      <c r="AB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O220" s="31"/>
      <c r="BR220" s="31"/>
      <c r="BU220" s="57"/>
      <c r="BV220" s="57"/>
      <c r="BW220" s="57"/>
      <c r="BX220" s="57"/>
    </row>
    <row r="221" spans="1:76" s="2" customFormat="1" x14ac:dyDescent="0.25">
      <c r="A221" s="32"/>
      <c r="B221" s="43"/>
      <c r="C221" s="43"/>
      <c r="D221" s="32"/>
      <c r="G221" s="31"/>
      <c r="H221" s="31"/>
      <c r="I221" s="31"/>
      <c r="J221" s="31"/>
      <c r="K221" s="31"/>
      <c r="L221" s="31"/>
      <c r="M221" s="31"/>
      <c r="P221" s="31"/>
      <c r="S221" s="31"/>
      <c r="V221" s="31"/>
      <c r="Y221" s="31"/>
      <c r="AB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O221" s="31"/>
      <c r="BR221" s="31"/>
      <c r="BU221" s="57"/>
      <c r="BV221" s="57"/>
      <c r="BW221" s="57"/>
      <c r="BX221" s="57"/>
    </row>
    <row r="222" spans="1:76" s="2" customFormat="1" x14ac:dyDescent="0.25">
      <c r="A222" s="32"/>
      <c r="B222" s="43"/>
      <c r="C222" s="43"/>
      <c r="D222" s="32"/>
      <c r="G222" s="31"/>
      <c r="H222" s="31"/>
      <c r="I222" s="31"/>
      <c r="J222" s="31"/>
      <c r="K222" s="31"/>
      <c r="L222" s="31"/>
      <c r="M222" s="31"/>
      <c r="P222" s="31"/>
      <c r="S222" s="31"/>
      <c r="V222" s="31"/>
      <c r="Y222" s="31"/>
      <c r="AB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O222" s="31"/>
      <c r="BR222" s="31"/>
      <c r="BU222" s="57"/>
      <c r="BV222" s="57"/>
      <c r="BW222" s="57"/>
      <c r="BX222" s="57"/>
    </row>
    <row r="223" spans="1:76" s="2" customFormat="1" x14ac:dyDescent="0.25">
      <c r="A223" s="32"/>
      <c r="B223" s="43"/>
      <c r="C223" s="43"/>
      <c r="D223" s="32"/>
      <c r="G223" s="31"/>
      <c r="H223" s="31"/>
      <c r="I223" s="31"/>
      <c r="J223" s="31"/>
      <c r="K223" s="31"/>
      <c r="L223" s="31"/>
      <c r="M223" s="31"/>
      <c r="P223" s="31"/>
      <c r="S223" s="31"/>
      <c r="V223" s="31"/>
      <c r="Y223" s="31"/>
      <c r="AB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O223" s="31"/>
      <c r="BR223" s="31"/>
      <c r="BU223" s="57"/>
      <c r="BV223" s="57"/>
      <c r="BW223" s="57"/>
      <c r="BX223" s="57"/>
    </row>
    <row r="224" spans="1:76" s="2" customFormat="1" x14ac:dyDescent="0.25">
      <c r="A224" s="32"/>
      <c r="B224" s="43"/>
      <c r="C224" s="43"/>
      <c r="D224" s="32"/>
      <c r="G224" s="31"/>
      <c r="H224" s="31"/>
      <c r="I224" s="31"/>
      <c r="J224" s="31"/>
      <c r="K224" s="31"/>
      <c r="L224" s="31"/>
      <c r="M224" s="31"/>
      <c r="P224" s="31"/>
      <c r="S224" s="31"/>
      <c r="V224" s="31"/>
      <c r="Y224" s="31"/>
      <c r="AB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O224" s="31"/>
      <c r="BR224" s="31"/>
      <c r="BU224" s="57"/>
      <c r="BV224" s="57"/>
      <c r="BW224" s="57"/>
      <c r="BX224" s="57"/>
    </row>
    <row r="225" spans="1:76" s="2" customFormat="1" x14ac:dyDescent="0.25">
      <c r="A225" s="32"/>
      <c r="B225" s="43"/>
      <c r="C225" s="43"/>
      <c r="D225" s="32"/>
      <c r="G225" s="31"/>
      <c r="H225" s="31"/>
      <c r="I225" s="31"/>
      <c r="J225" s="31"/>
      <c r="K225" s="31"/>
      <c r="L225" s="31"/>
      <c r="M225" s="31"/>
      <c r="P225" s="31"/>
      <c r="S225" s="31"/>
      <c r="V225" s="31"/>
      <c r="Y225" s="31"/>
      <c r="AB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O225" s="31"/>
      <c r="BR225" s="31"/>
      <c r="BU225" s="57"/>
      <c r="BV225" s="57"/>
      <c r="BW225" s="57"/>
      <c r="BX225" s="57"/>
    </row>
    <row r="226" spans="1:76" s="2" customFormat="1" x14ac:dyDescent="0.25">
      <c r="A226" s="32"/>
      <c r="B226" s="43"/>
      <c r="C226" s="43"/>
      <c r="D226" s="32"/>
      <c r="G226" s="31"/>
      <c r="H226" s="31"/>
      <c r="I226" s="31"/>
      <c r="J226" s="31"/>
      <c r="K226" s="31"/>
      <c r="L226" s="31"/>
      <c r="M226" s="31"/>
      <c r="P226" s="31"/>
      <c r="S226" s="31"/>
      <c r="V226" s="31"/>
      <c r="Y226" s="31"/>
      <c r="AB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O226" s="31"/>
      <c r="BR226" s="31"/>
      <c r="BU226" s="57"/>
      <c r="BV226" s="57"/>
      <c r="BW226" s="57"/>
      <c r="BX226" s="57"/>
    </row>
    <row r="227" spans="1:76" s="2" customFormat="1" x14ac:dyDescent="0.25">
      <c r="A227" s="32"/>
      <c r="B227" s="43"/>
      <c r="C227" s="43"/>
      <c r="D227" s="32"/>
      <c r="G227" s="31"/>
      <c r="H227" s="31"/>
      <c r="I227" s="31"/>
      <c r="J227" s="31"/>
      <c r="K227" s="31"/>
      <c r="L227" s="31"/>
      <c r="M227" s="31"/>
      <c r="P227" s="31"/>
      <c r="S227" s="31"/>
      <c r="V227" s="31"/>
      <c r="Y227" s="31"/>
      <c r="AB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O227" s="31"/>
      <c r="BR227" s="31"/>
      <c r="BU227" s="57"/>
      <c r="BV227" s="57"/>
      <c r="BW227" s="57"/>
      <c r="BX227" s="57"/>
    </row>
    <row r="228" spans="1:76" s="2" customFormat="1" x14ac:dyDescent="0.25">
      <c r="A228" s="32"/>
      <c r="B228" s="43"/>
      <c r="C228" s="43"/>
      <c r="D228" s="32"/>
      <c r="G228" s="31"/>
      <c r="H228" s="31"/>
      <c r="I228" s="31"/>
      <c r="J228" s="31"/>
      <c r="K228" s="31"/>
      <c r="L228" s="31"/>
      <c r="M228" s="31"/>
      <c r="P228" s="31"/>
      <c r="S228" s="31"/>
      <c r="V228" s="31"/>
      <c r="Y228" s="31"/>
      <c r="AB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O228" s="31"/>
      <c r="BR228" s="31"/>
      <c r="BU228" s="57"/>
      <c r="BV228" s="57"/>
      <c r="BW228" s="57"/>
      <c r="BX228" s="57"/>
    </row>
    <row r="229" spans="1:76" s="2" customFormat="1" x14ac:dyDescent="0.25">
      <c r="A229" s="32"/>
      <c r="B229" s="43"/>
      <c r="C229" s="43"/>
      <c r="D229" s="32"/>
      <c r="G229" s="31"/>
      <c r="H229" s="31"/>
      <c r="I229" s="31"/>
      <c r="J229" s="31"/>
      <c r="K229" s="31"/>
      <c r="L229" s="31"/>
      <c r="M229" s="31"/>
      <c r="P229" s="31"/>
      <c r="S229" s="31"/>
      <c r="V229" s="31"/>
      <c r="Y229" s="31"/>
      <c r="AB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O229" s="31"/>
      <c r="BR229" s="31"/>
      <c r="BU229" s="57"/>
      <c r="BV229" s="57"/>
      <c r="BW229" s="57"/>
      <c r="BX229" s="57"/>
    </row>
    <row r="230" spans="1:76" s="2" customFormat="1" x14ac:dyDescent="0.25">
      <c r="A230" s="32"/>
      <c r="B230" s="43"/>
      <c r="C230" s="43"/>
      <c r="D230" s="32"/>
      <c r="G230" s="31"/>
      <c r="H230" s="31"/>
      <c r="I230" s="31"/>
      <c r="J230" s="31"/>
      <c r="K230" s="31"/>
      <c r="L230" s="31"/>
      <c r="M230" s="31"/>
      <c r="P230" s="31"/>
      <c r="S230" s="31"/>
      <c r="V230" s="31"/>
      <c r="Y230" s="31"/>
      <c r="AB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O230" s="31"/>
      <c r="BR230" s="31"/>
      <c r="BU230" s="57"/>
      <c r="BV230" s="57"/>
      <c r="BW230" s="57"/>
      <c r="BX230" s="57"/>
    </row>
    <row r="231" spans="1:76" s="2" customFormat="1" x14ac:dyDescent="0.25">
      <c r="A231" s="32"/>
      <c r="B231" s="43"/>
      <c r="C231" s="43"/>
      <c r="D231" s="32"/>
      <c r="G231" s="31"/>
      <c r="H231" s="31"/>
      <c r="I231" s="31"/>
      <c r="J231" s="31"/>
      <c r="K231" s="31"/>
      <c r="L231" s="31"/>
      <c r="M231" s="31"/>
      <c r="P231" s="31"/>
      <c r="S231" s="31"/>
      <c r="V231" s="31"/>
      <c r="Y231" s="31"/>
      <c r="AB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O231" s="31"/>
      <c r="BR231" s="31"/>
      <c r="BU231" s="57"/>
      <c r="BV231" s="57"/>
      <c r="BW231" s="57"/>
      <c r="BX231" s="57"/>
    </row>
    <row r="232" spans="1:76" s="2" customFormat="1" x14ac:dyDescent="0.25">
      <c r="A232" s="32"/>
      <c r="B232" s="43"/>
      <c r="C232" s="43"/>
      <c r="D232" s="32"/>
      <c r="G232" s="31"/>
      <c r="H232" s="31"/>
      <c r="I232" s="31"/>
      <c r="J232" s="31"/>
      <c r="K232" s="31"/>
      <c r="L232" s="31"/>
      <c r="M232" s="31"/>
      <c r="P232" s="31"/>
      <c r="S232" s="31"/>
      <c r="V232" s="31"/>
      <c r="Y232" s="31"/>
      <c r="AB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O232" s="31"/>
      <c r="BR232" s="31"/>
      <c r="BU232" s="57"/>
      <c r="BV232" s="57"/>
      <c r="BW232" s="57"/>
      <c r="BX232" s="57"/>
    </row>
    <row r="233" spans="1:76" s="2" customFormat="1" x14ac:dyDescent="0.25">
      <c r="A233" s="32"/>
      <c r="B233" s="43"/>
      <c r="C233" s="43"/>
      <c r="D233" s="32"/>
      <c r="G233" s="31"/>
      <c r="H233" s="31"/>
      <c r="I233" s="31"/>
      <c r="J233" s="31"/>
      <c r="K233" s="31"/>
      <c r="L233" s="31"/>
      <c r="M233" s="31"/>
      <c r="P233" s="31"/>
      <c r="S233" s="31"/>
      <c r="V233" s="31"/>
      <c r="Y233" s="31"/>
      <c r="AB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O233" s="31"/>
      <c r="BR233" s="31"/>
      <c r="BU233" s="57"/>
      <c r="BV233" s="57"/>
      <c r="BW233" s="57"/>
      <c r="BX233" s="57"/>
    </row>
    <row r="234" spans="1:76" s="2" customFormat="1" x14ac:dyDescent="0.25">
      <c r="A234" s="32"/>
      <c r="B234" s="43"/>
      <c r="C234" s="43"/>
      <c r="D234" s="32"/>
      <c r="G234" s="31"/>
      <c r="H234" s="31"/>
      <c r="I234" s="31"/>
      <c r="J234" s="31"/>
      <c r="K234" s="31"/>
      <c r="L234" s="31"/>
      <c r="M234" s="31"/>
      <c r="P234" s="31"/>
      <c r="S234" s="31"/>
      <c r="V234" s="31"/>
      <c r="Y234" s="31"/>
      <c r="AB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O234" s="31"/>
      <c r="BR234" s="31"/>
      <c r="BU234" s="57"/>
      <c r="BV234" s="57"/>
      <c r="BW234" s="57"/>
      <c r="BX234" s="57"/>
    </row>
    <row r="235" spans="1:76" s="2" customFormat="1" x14ac:dyDescent="0.25">
      <c r="A235" s="32"/>
      <c r="B235" s="43"/>
      <c r="C235" s="43"/>
      <c r="D235" s="32"/>
      <c r="G235" s="31"/>
      <c r="H235" s="31"/>
      <c r="I235" s="31"/>
      <c r="J235" s="31"/>
      <c r="K235" s="31"/>
      <c r="L235" s="31"/>
      <c r="M235" s="31"/>
      <c r="P235" s="31"/>
      <c r="S235" s="31"/>
      <c r="V235" s="31"/>
      <c r="Y235" s="31"/>
      <c r="AB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O235" s="31"/>
      <c r="BR235" s="31"/>
      <c r="BU235" s="57"/>
      <c r="BV235" s="57"/>
      <c r="BW235" s="57"/>
      <c r="BX235" s="57"/>
    </row>
    <row r="236" spans="1:76" s="2" customFormat="1" x14ac:dyDescent="0.25">
      <c r="A236" s="32"/>
      <c r="B236" s="43"/>
      <c r="C236" s="43"/>
      <c r="D236" s="32"/>
      <c r="G236" s="31"/>
      <c r="H236" s="31"/>
      <c r="I236" s="31"/>
      <c r="J236" s="31"/>
      <c r="K236" s="31"/>
      <c r="L236" s="31"/>
      <c r="M236" s="31"/>
      <c r="P236" s="31"/>
      <c r="S236" s="31"/>
      <c r="V236" s="31"/>
      <c r="Y236" s="31"/>
      <c r="AB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O236" s="31"/>
      <c r="BR236" s="31"/>
      <c r="BU236" s="57"/>
      <c r="BV236" s="57"/>
      <c r="BW236" s="57"/>
      <c r="BX236" s="57"/>
    </row>
    <row r="237" spans="1:76" s="2" customFormat="1" x14ac:dyDescent="0.25">
      <c r="A237" s="32"/>
      <c r="B237" s="43"/>
      <c r="C237" s="43"/>
      <c r="D237" s="32"/>
      <c r="G237" s="31"/>
      <c r="H237" s="31"/>
      <c r="I237" s="31"/>
      <c r="J237" s="31"/>
      <c r="K237" s="31"/>
      <c r="L237" s="31"/>
      <c r="M237" s="31"/>
      <c r="P237" s="31"/>
      <c r="S237" s="31"/>
      <c r="V237" s="31"/>
      <c r="Y237" s="31"/>
      <c r="AB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O237" s="31"/>
      <c r="BR237" s="31"/>
      <c r="BU237" s="57"/>
      <c r="BV237" s="57"/>
      <c r="BW237" s="57"/>
      <c r="BX237" s="57"/>
    </row>
    <row r="238" spans="1:76" s="2" customFormat="1" x14ac:dyDescent="0.25">
      <c r="A238" s="32"/>
      <c r="B238" s="43"/>
      <c r="C238" s="43"/>
      <c r="D238" s="32"/>
      <c r="G238" s="31"/>
      <c r="H238" s="31"/>
      <c r="I238" s="31"/>
      <c r="J238" s="31"/>
      <c r="K238" s="31"/>
      <c r="L238" s="31"/>
      <c r="M238" s="31"/>
      <c r="P238" s="31"/>
      <c r="S238" s="31"/>
      <c r="V238" s="31"/>
      <c r="Y238" s="31"/>
      <c r="AB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O238" s="31"/>
      <c r="BR238" s="31"/>
      <c r="BU238" s="57"/>
      <c r="BV238" s="57"/>
      <c r="BW238" s="57"/>
      <c r="BX238" s="57"/>
    </row>
    <row r="239" spans="1:76" s="2" customFormat="1" x14ac:dyDescent="0.25">
      <c r="A239" s="32"/>
      <c r="B239" s="43"/>
      <c r="C239" s="43"/>
      <c r="D239" s="32"/>
      <c r="G239" s="31"/>
      <c r="H239" s="31"/>
      <c r="I239" s="31"/>
      <c r="J239" s="31"/>
      <c r="K239" s="31"/>
      <c r="L239" s="31"/>
      <c r="M239" s="31"/>
      <c r="P239" s="31"/>
      <c r="S239" s="31"/>
      <c r="V239" s="31"/>
      <c r="Y239" s="31"/>
      <c r="AB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O239" s="31"/>
      <c r="BR239" s="31"/>
      <c r="BU239" s="57"/>
      <c r="BV239" s="57"/>
      <c r="BW239" s="57"/>
      <c r="BX239" s="57"/>
    </row>
    <row r="240" spans="1:76" s="2" customFormat="1" x14ac:dyDescent="0.25">
      <c r="A240" s="32"/>
      <c r="B240" s="43"/>
      <c r="C240" s="43"/>
      <c r="D240" s="32"/>
      <c r="G240" s="31"/>
      <c r="H240" s="31"/>
      <c r="I240" s="31"/>
      <c r="J240" s="31"/>
      <c r="K240" s="31"/>
      <c r="L240" s="31"/>
      <c r="M240" s="31"/>
      <c r="P240" s="31"/>
      <c r="S240" s="31"/>
      <c r="V240" s="31"/>
      <c r="Y240" s="31"/>
      <c r="AB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O240" s="31"/>
      <c r="BR240" s="31"/>
      <c r="BU240" s="57"/>
      <c r="BV240" s="57"/>
      <c r="BW240" s="57"/>
      <c r="BX240" s="57"/>
    </row>
    <row r="241" spans="1:76" s="2" customFormat="1" x14ac:dyDescent="0.25">
      <c r="A241" s="32"/>
      <c r="B241" s="43"/>
      <c r="C241" s="43"/>
      <c r="D241" s="32"/>
      <c r="G241" s="31"/>
      <c r="H241" s="31"/>
      <c r="I241" s="31"/>
      <c r="J241" s="31"/>
      <c r="K241" s="31"/>
      <c r="L241" s="31"/>
      <c r="M241" s="31"/>
      <c r="P241" s="31"/>
      <c r="S241" s="31"/>
      <c r="V241" s="31"/>
      <c r="Y241" s="31"/>
      <c r="AB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O241" s="31"/>
      <c r="BR241" s="31"/>
      <c r="BU241" s="57"/>
      <c r="BV241" s="57"/>
      <c r="BW241" s="57"/>
      <c r="BX241" s="57"/>
    </row>
    <row r="242" spans="1:76" s="2" customFormat="1" x14ac:dyDescent="0.25">
      <c r="A242" s="32"/>
      <c r="B242" s="43"/>
      <c r="C242" s="43"/>
      <c r="D242" s="32"/>
      <c r="G242" s="31"/>
      <c r="H242" s="31"/>
      <c r="I242" s="31"/>
      <c r="J242" s="31"/>
      <c r="K242" s="31"/>
      <c r="L242" s="31"/>
      <c r="M242" s="31"/>
      <c r="P242" s="31"/>
      <c r="S242" s="31"/>
      <c r="V242" s="31"/>
      <c r="Y242" s="31"/>
      <c r="AB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O242" s="31"/>
      <c r="BR242" s="31"/>
      <c r="BU242" s="57"/>
      <c r="BV242" s="57"/>
      <c r="BW242" s="57"/>
      <c r="BX242" s="57"/>
    </row>
    <row r="243" spans="1:76" s="2" customFormat="1" x14ac:dyDescent="0.25">
      <c r="A243" s="32"/>
      <c r="B243" s="43"/>
      <c r="C243" s="43"/>
      <c r="D243" s="32"/>
      <c r="G243" s="31"/>
      <c r="H243" s="31"/>
      <c r="I243" s="31"/>
      <c r="J243" s="31"/>
      <c r="K243" s="31"/>
      <c r="L243" s="31"/>
      <c r="M243" s="31"/>
      <c r="P243" s="31"/>
      <c r="S243" s="31"/>
      <c r="V243" s="31"/>
      <c r="Y243" s="31"/>
      <c r="AB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O243" s="31"/>
      <c r="BR243" s="31"/>
      <c r="BU243" s="57"/>
      <c r="BV243" s="57"/>
      <c r="BW243" s="57"/>
      <c r="BX243" s="57"/>
    </row>
    <row r="244" spans="1:76" s="2" customFormat="1" x14ac:dyDescent="0.25">
      <c r="A244" s="32"/>
      <c r="B244" s="43"/>
      <c r="C244" s="43"/>
      <c r="D244" s="32"/>
      <c r="G244" s="31"/>
      <c r="H244" s="31"/>
      <c r="I244" s="31"/>
      <c r="J244" s="31"/>
      <c r="K244" s="31"/>
      <c r="L244" s="31"/>
      <c r="M244" s="31"/>
      <c r="P244" s="31"/>
      <c r="S244" s="31"/>
      <c r="V244" s="31"/>
      <c r="Y244" s="31"/>
      <c r="AB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O244" s="31"/>
      <c r="BR244" s="31"/>
      <c r="BU244" s="57"/>
      <c r="BV244" s="57"/>
      <c r="BW244" s="57"/>
      <c r="BX244" s="57"/>
    </row>
    <row r="245" spans="1:76" s="2" customFormat="1" x14ac:dyDescent="0.25">
      <c r="A245" s="32"/>
      <c r="B245" s="43"/>
      <c r="C245" s="43"/>
      <c r="D245" s="32"/>
      <c r="G245" s="31"/>
      <c r="H245" s="31"/>
      <c r="I245" s="31"/>
      <c r="J245" s="31"/>
      <c r="K245" s="31"/>
      <c r="L245" s="31"/>
      <c r="M245" s="31"/>
      <c r="P245" s="31"/>
      <c r="S245" s="31"/>
      <c r="V245" s="31"/>
      <c r="Y245" s="31"/>
      <c r="AB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O245" s="31"/>
      <c r="BR245" s="31"/>
      <c r="BU245" s="57"/>
      <c r="BV245" s="57"/>
      <c r="BW245" s="57"/>
      <c r="BX245" s="57"/>
    </row>
    <row r="246" spans="1:76" s="2" customFormat="1" x14ac:dyDescent="0.25">
      <c r="A246" s="32"/>
      <c r="B246" s="43"/>
      <c r="C246" s="43"/>
      <c r="D246" s="32"/>
      <c r="G246" s="31"/>
      <c r="H246" s="31"/>
      <c r="I246" s="31"/>
      <c r="J246" s="31"/>
      <c r="K246" s="31"/>
      <c r="L246" s="31"/>
      <c r="M246" s="31"/>
      <c r="P246" s="31"/>
      <c r="S246" s="31"/>
      <c r="V246" s="31"/>
      <c r="Y246" s="31"/>
      <c r="AB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O246" s="31"/>
      <c r="BR246" s="31"/>
      <c r="BU246" s="57"/>
      <c r="BV246" s="57"/>
      <c r="BW246" s="57"/>
      <c r="BX246" s="57"/>
    </row>
    <row r="247" spans="1:76" s="2" customFormat="1" x14ac:dyDescent="0.25">
      <c r="A247" s="32"/>
      <c r="B247" s="43"/>
      <c r="C247" s="43"/>
      <c r="D247" s="32"/>
      <c r="G247" s="31"/>
      <c r="H247" s="31"/>
      <c r="I247" s="31"/>
      <c r="J247" s="31"/>
      <c r="K247" s="31"/>
      <c r="L247" s="31"/>
      <c r="M247" s="31"/>
      <c r="P247" s="31"/>
      <c r="S247" s="31"/>
      <c r="V247" s="31"/>
      <c r="Y247" s="31"/>
      <c r="AB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O247" s="31"/>
      <c r="BR247" s="31"/>
      <c r="BU247" s="57"/>
      <c r="BV247" s="57"/>
      <c r="BW247" s="57"/>
      <c r="BX247" s="57"/>
    </row>
    <row r="248" spans="1:76" s="2" customFormat="1" x14ac:dyDescent="0.25">
      <c r="A248" s="32"/>
      <c r="B248" s="43"/>
      <c r="C248" s="43"/>
      <c r="D248" s="32"/>
      <c r="G248" s="31"/>
      <c r="H248" s="31"/>
      <c r="I248" s="31"/>
      <c r="J248" s="31"/>
      <c r="K248" s="31"/>
      <c r="L248" s="31"/>
      <c r="M248" s="31"/>
      <c r="P248" s="31"/>
      <c r="S248" s="31"/>
      <c r="V248" s="31"/>
      <c r="Y248" s="31"/>
      <c r="AB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O248" s="31"/>
      <c r="BR248" s="31"/>
      <c r="BU248" s="57"/>
      <c r="BV248" s="57"/>
      <c r="BW248" s="57"/>
      <c r="BX248" s="57"/>
    </row>
    <row r="249" spans="1:76" s="2" customFormat="1" x14ac:dyDescent="0.25">
      <c r="A249" s="32"/>
      <c r="B249" s="43"/>
      <c r="C249" s="43"/>
      <c r="D249" s="32"/>
      <c r="G249" s="31"/>
      <c r="H249" s="31"/>
      <c r="I249" s="31"/>
      <c r="J249" s="31"/>
      <c r="K249" s="31"/>
      <c r="L249" s="31"/>
      <c r="M249" s="31"/>
      <c r="P249" s="31"/>
      <c r="S249" s="31"/>
      <c r="V249" s="31"/>
      <c r="Y249" s="31"/>
      <c r="AB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O249" s="31"/>
      <c r="BR249" s="31"/>
      <c r="BU249" s="57"/>
      <c r="BV249" s="57"/>
      <c r="BW249" s="57"/>
      <c r="BX249" s="57"/>
    </row>
    <row r="250" spans="1:76" s="2" customFormat="1" x14ac:dyDescent="0.25">
      <c r="A250" s="32"/>
      <c r="B250" s="43"/>
      <c r="C250" s="43"/>
      <c r="D250" s="32"/>
      <c r="G250" s="31"/>
      <c r="H250" s="31"/>
      <c r="I250" s="31"/>
      <c r="J250" s="31"/>
      <c r="K250" s="31"/>
      <c r="L250" s="31"/>
      <c r="M250" s="31"/>
      <c r="P250" s="31"/>
      <c r="S250" s="31"/>
      <c r="V250" s="31"/>
      <c r="Y250" s="31"/>
      <c r="AB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O250" s="31"/>
      <c r="BR250" s="31"/>
      <c r="BU250" s="57"/>
      <c r="BV250" s="57"/>
      <c r="BW250" s="57"/>
      <c r="BX250" s="57"/>
    </row>
    <row r="251" spans="1:76" s="2" customFormat="1" x14ac:dyDescent="0.25">
      <c r="A251" s="32"/>
      <c r="B251" s="43"/>
      <c r="C251" s="43"/>
      <c r="D251" s="32"/>
      <c r="G251" s="31"/>
      <c r="H251" s="31"/>
      <c r="I251" s="31"/>
      <c r="J251" s="31"/>
      <c r="K251" s="31"/>
      <c r="L251" s="31"/>
      <c r="M251" s="31"/>
      <c r="P251" s="31"/>
      <c r="S251" s="31"/>
      <c r="V251" s="31"/>
      <c r="Y251" s="31"/>
      <c r="AB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O251" s="31"/>
      <c r="BR251" s="31"/>
      <c r="BU251" s="57"/>
      <c r="BV251" s="57"/>
      <c r="BW251" s="57"/>
      <c r="BX251" s="57"/>
    </row>
    <row r="252" spans="1:76" s="2" customFormat="1" x14ac:dyDescent="0.25">
      <c r="A252" s="32"/>
      <c r="B252" s="43"/>
      <c r="C252" s="43"/>
      <c r="D252" s="32"/>
      <c r="G252" s="31"/>
      <c r="H252" s="31"/>
      <c r="I252" s="31"/>
      <c r="J252" s="31"/>
      <c r="K252" s="31"/>
      <c r="L252" s="31"/>
      <c r="M252" s="31"/>
      <c r="P252" s="31"/>
      <c r="S252" s="31"/>
      <c r="V252" s="31"/>
      <c r="Y252" s="31"/>
      <c r="AB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O252" s="31"/>
      <c r="BR252" s="31"/>
      <c r="BU252" s="57"/>
      <c r="BV252" s="57"/>
      <c r="BW252" s="57"/>
      <c r="BX252" s="57"/>
    </row>
    <row r="253" spans="1:76" s="2" customFormat="1" x14ac:dyDescent="0.25">
      <c r="A253" s="32"/>
      <c r="B253" s="43"/>
      <c r="C253" s="43"/>
      <c r="D253" s="32"/>
      <c r="G253" s="31"/>
      <c r="H253" s="31"/>
      <c r="I253" s="31"/>
      <c r="J253" s="31"/>
      <c r="K253" s="31"/>
      <c r="L253" s="31"/>
      <c r="M253" s="31"/>
      <c r="P253" s="31"/>
      <c r="S253" s="31"/>
      <c r="V253" s="31"/>
      <c r="Y253" s="31"/>
      <c r="AB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O253" s="31"/>
      <c r="BR253" s="31"/>
      <c r="BU253" s="57"/>
      <c r="BV253" s="57"/>
      <c r="BW253" s="57"/>
      <c r="BX253" s="57"/>
    </row>
    <row r="254" spans="1:76" s="2" customFormat="1" x14ac:dyDescent="0.25">
      <c r="A254" s="32"/>
      <c r="B254" s="43"/>
      <c r="C254" s="43"/>
      <c r="D254" s="32"/>
      <c r="G254" s="31"/>
      <c r="H254" s="31"/>
      <c r="I254" s="31"/>
      <c r="J254" s="31"/>
      <c r="K254" s="31"/>
      <c r="L254" s="31"/>
      <c r="M254" s="31"/>
      <c r="P254" s="31"/>
      <c r="S254" s="31"/>
      <c r="V254" s="31"/>
      <c r="Y254" s="31"/>
      <c r="AB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O254" s="31"/>
      <c r="BR254" s="31"/>
      <c r="BU254" s="57"/>
      <c r="BV254" s="57"/>
      <c r="BW254" s="57"/>
      <c r="BX254" s="57"/>
    </row>
    <row r="255" spans="1:76" s="2" customFormat="1" x14ac:dyDescent="0.25">
      <c r="A255" s="32"/>
      <c r="B255" s="43"/>
      <c r="C255" s="43"/>
      <c r="D255" s="32"/>
      <c r="G255" s="31"/>
      <c r="H255" s="31"/>
      <c r="I255" s="31"/>
      <c r="J255" s="31"/>
      <c r="K255" s="31"/>
      <c r="L255" s="31"/>
      <c r="M255" s="31"/>
      <c r="P255" s="31"/>
      <c r="S255" s="31"/>
      <c r="V255" s="31"/>
      <c r="Y255" s="31"/>
      <c r="AB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O255" s="31"/>
      <c r="BR255" s="31"/>
      <c r="BU255" s="57"/>
      <c r="BV255" s="57"/>
      <c r="BW255" s="57"/>
      <c r="BX255" s="57"/>
    </row>
    <row r="256" spans="1:76" s="2" customFormat="1" x14ac:dyDescent="0.25">
      <c r="A256" s="32"/>
      <c r="B256" s="43"/>
      <c r="C256" s="43"/>
      <c r="D256" s="32"/>
      <c r="G256" s="31"/>
      <c r="H256" s="31"/>
      <c r="I256" s="31"/>
      <c r="J256" s="31"/>
      <c r="K256" s="31"/>
      <c r="L256" s="31"/>
      <c r="M256" s="31"/>
      <c r="P256" s="31"/>
      <c r="S256" s="31"/>
      <c r="V256" s="31"/>
      <c r="Y256" s="31"/>
      <c r="AB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O256" s="31"/>
      <c r="BR256" s="31"/>
      <c r="BU256" s="57"/>
      <c r="BV256" s="57"/>
      <c r="BW256" s="57"/>
      <c r="BX256" s="57"/>
    </row>
    <row r="257" spans="1:76" s="2" customFormat="1" x14ac:dyDescent="0.25">
      <c r="A257" s="32"/>
      <c r="B257" s="43"/>
      <c r="C257" s="43"/>
      <c r="D257" s="32"/>
      <c r="G257" s="31"/>
      <c r="H257" s="31"/>
      <c r="I257" s="31"/>
      <c r="J257" s="31"/>
      <c r="K257" s="31"/>
      <c r="L257" s="31"/>
      <c r="M257" s="31"/>
      <c r="P257" s="31"/>
      <c r="S257" s="31"/>
      <c r="V257" s="31"/>
      <c r="Y257" s="31"/>
      <c r="AB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O257" s="31"/>
      <c r="BR257" s="31"/>
      <c r="BU257" s="57"/>
      <c r="BV257" s="57"/>
      <c r="BW257" s="57"/>
      <c r="BX257" s="57"/>
    </row>
    <row r="258" spans="1:76" s="2" customFormat="1" x14ac:dyDescent="0.25">
      <c r="A258" s="32"/>
      <c r="B258" s="43"/>
      <c r="C258" s="43"/>
      <c r="D258" s="32"/>
      <c r="G258" s="31"/>
      <c r="H258" s="31"/>
      <c r="I258" s="31"/>
      <c r="J258" s="31"/>
      <c r="K258" s="31"/>
      <c r="L258" s="31"/>
      <c r="M258" s="31"/>
      <c r="P258" s="31"/>
      <c r="S258" s="31"/>
      <c r="V258" s="31"/>
      <c r="Y258" s="31"/>
      <c r="AB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O258" s="31"/>
      <c r="BR258" s="31"/>
      <c r="BU258" s="57"/>
      <c r="BV258" s="57"/>
      <c r="BW258" s="57"/>
      <c r="BX258" s="57"/>
    </row>
    <row r="259" spans="1:76" s="2" customFormat="1" x14ac:dyDescent="0.25">
      <c r="A259" s="32"/>
      <c r="B259" s="43"/>
      <c r="C259" s="43"/>
      <c r="D259" s="32"/>
      <c r="G259" s="31"/>
      <c r="H259" s="31"/>
      <c r="I259" s="31"/>
      <c r="J259" s="31"/>
      <c r="K259" s="31"/>
      <c r="L259" s="31"/>
      <c r="M259" s="31"/>
      <c r="P259" s="31"/>
      <c r="S259" s="31"/>
      <c r="V259" s="31"/>
      <c r="Y259" s="31"/>
      <c r="AB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O259" s="31"/>
      <c r="BR259" s="31"/>
      <c r="BU259" s="57"/>
      <c r="BV259" s="57"/>
      <c r="BW259" s="57"/>
      <c r="BX259" s="57"/>
    </row>
    <row r="260" spans="1:76" s="2" customFormat="1" x14ac:dyDescent="0.25">
      <c r="A260" s="32"/>
      <c r="B260" s="43"/>
      <c r="C260" s="43"/>
      <c r="D260" s="32"/>
      <c r="G260" s="31"/>
      <c r="H260" s="31"/>
      <c r="I260" s="31"/>
      <c r="J260" s="31"/>
      <c r="K260" s="31"/>
      <c r="L260" s="31"/>
      <c r="M260" s="31"/>
      <c r="P260" s="31"/>
      <c r="S260" s="31"/>
      <c r="V260" s="31"/>
      <c r="Y260" s="31"/>
      <c r="AB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O260" s="31"/>
      <c r="BR260" s="31"/>
      <c r="BU260" s="57"/>
      <c r="BV260" s="57"/>
      <c r="BW260" s="57"/>
      <c r="BX260" s="57"/>
    </row>
    <row r="261" spans="1:76" s="2" customFormat="1" x14ac:dyDescent="0.25">
      <c r="A261" s="32"/>
      <c r="B261" s="43"/>
      <c r="C261" s="43"/>
      <c r="D261" s="32"/>
      <c r="G261" s="31"/>
      <c r="H261" s="31"/>
      <c r="I261" s="31"/>
      <c r="J261" s="31"/>
      <c r="K261" s="31"/>
      <c r="L261" s="31"/>
      <c r="M261" s="31"/>
      <c r="P261" s="31"/>
      <c r="S261" s="31"/>
      <c r="V261" s="31"/>
      <c r="Y261" s="31"/>
      <c r="AB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O261" s="31"/>
      <c r="BR261" s="31"/>
      <c r="BU261" s="57"/>
      <c r="BV261" s="57"/>
      <c r="BW261" s="57"/>
      <c r="BX261" s="57"/>
    </row>
    <row r="262" spans="1:76" s="2" customFormat="1" x14ac:dyDescent="0.25">
      <c r="A262" s="32"/>
      <c r="B262" s="43"/>
      <c r="C262" s="43"/>
      <c r="D262" s="32"/>
      <c r="G262" s="31"/>
      <c r="H262" s="31"/>
      <c r="I262" s="31"/>
      <c r="J262" s="31"/>
      <c r="K262" s="31"/>
      <c r="L262" s="31"/>
      <c r="M262" s="31"/>
      <c r="P262" s="31"/>
      <c r="S262" s="31"/>
      <c r="V262" s="31"/>
      <c r="Y262" s="31"/>
      <c r="AB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O262" s="31"/>
      <c r="BR262" s="31"/>
      <c r="BU262" s="57"/>
      <c r="BV262" s="57"/>
      <c r="BW262" s="57"/>
      <c r="BX262" s="57"/>
    </row>
    <row r="263" spans="1:76" s="2" customFormat="1" x14ac:dyDescent="0.25">
      <c r="A263" s="32"/>
      <c r="B263" s="43"/>
      <c r="C263" s="43"/>
      <c r="D263" s="32"/>
      <c r="G263" s="31"/>
      <c r="H263" s="31"/>
      <c r="I263" s="31"/>
      <c r="J263" s="31"/>
      <c r="K263" s="31"/>
      <c r="L263" s="31"/>
      <c r="M263" s="31"/>
      <c r="P263" s="31"/>
      <c r="S263" s="31"/>
      <c r="V263" s="31"/>
      <c r="Y263" s="31"/>
      <c r="AB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O263" s="31"/>
      <c r="BR263" s="31"/>
      <c r="BU263" s="57"/>
      <c r="BV263" s="57"/>
      <c r="BW263" s="57"/>
      <c r="BX263" s="57"/>
    </row>
    <row r="264" spans="1:76" s="2" customFormat="1" x14ac:dyDescent="0.25">
      <c r="A264" s="32"/>
      <c r="B264" s="43"/>
      <c r="C264" s="43"/>
      <c r="D264" s="32"/>
      <c r="G264" s="31"/>
      <c r="H264" s="31"/>
      <c r="I264" s="31"/>
      <c r="J264" s="31"/>
      <c r="K264" s="31"/>
      <c r="L264" s="31"/>
      <c r="M264" s="31"/>
      <c r="P264" s="31"/>
      <c r="S264" s="31"/>
      <c r="V264" s="31"/>
      <c r="Y264" s="31"/>
      <c r="AB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O264" s="31"/>
      <c r="BR264" s="31"/>
      <c r="BU264" s="57"/>
      <c r="BV264" s="57"/>
      <c r="BW264" s="57"/>
      <c r="BX264" s="57"/>
    </row>
    <row r="265" spans="1:76" s="2" customFormat="1" x14ac:dyDescent="0.25">
      <c r="A265" s="32"/>
      <c r="B265" s="43"/>
      <c r="C265" s="43"/>
      <c r="D265" s="32"/>
      <c r="G265" s="31"/>
      <c r="H265" s="31"/>
      <c r="I265" s="31"/>
      <c r="J265" s="31"/>
      <c r="K265" s="31"/>
      <c r="L265" s="31"/>
      <c r="M265" s="31"/>
      <c r="P265" s="31"/>
      <c r="S265" s="31"/>
      <c r="V265" s="31"/>
      <c r="Y265" s="31"/>
      <c r="AB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O265" s="31"/>
      <c r="BR265" s="31"/>
      <c r="BU265" s="57"/>
      <c r="BV265" s="57"/>
      <c r="BW265" s="57"/>
      <c r="BX265" s="57"/>
    </row>
    <row r="266" spans="1:76" s="2" customFormat="1" x14ac:dyDescent="0.25">
      <c r="A266" s="32"/>
      <c r="B266" s="43"/>
      <c r="C266" s="43"/>
      <c r="D266" s="32"/>
      <c r="G266" s="31"/>
      <c r="H266" s="31"/>
      <c r="I266" s="31"/>
      <c r="J266" s="31"/>
      <c r="K266" s="31"/>
      <c r="L266" s="31"/>
      <c r="M266" s="31"/>
      <c r="P266" s="31"/>
      <c r="S266" s="31"/>
      <c r="V266" s="31"/>
      <c r="Y266" s="31"/>
      <c r="AB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O266" s="31"/>
      <c r="BR266" s="31"/>
      <c r="BU266" s="57"/>
      <c r="BV266" s="57"/>
      <c r="BW266" s="57"/>
      <c r="BX266" s="57"/>
    </row>
    <row r="267" spans="1:76" s="2" customFormat="1" x14ac:dyDescent="0.25">
      <c r="A267" s="32"/>
      <c r="B267" s="43"/>
      <c r="C267" s="43"/>
      <c r="D267" s="32"/>
      <c r="G267" s="31"/>
      <c r="H267" s="31"/>
      <c r="I267" s="31"/>
      <c r="J267" s="31"/>
      <c r="K267" s="31"/>
      <c r="L267" s="31"/>
      <c r="M267" s="31"/>
      <c r="P267" s="31"/>
      <c r="S267" s="31"/>
      <c r="V267" s="31"/>
      <c r="Y267" s="31"/>
      <c r="AB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O267" s="31"/>
      <c r="BR267" s="31"/>
      <c r="BU267" s="57"/>
      <c r="BV267" s="57"/>
      <c r="BW267" s="57"/>
      <c r="BX267" s="57"/>
    </row>
    <row r="268" spans="1:76" s="2" customFormat="1" x14ac:dyDescent="0.25">
      <c r="A268" s="32"/>
      <c r="B268" s="43"/>
      <c r="C268" s="43"/>
      <c r="D268" s="32"/>
      <c r="G268" s="31"/>
      <c r="H268" s="31"/>
      <c r="I268" s="31"/>
      <c r="J268" s="31"/>
      <c r="K268" s="31"/>
      <c r="L268" s="31"/>
      <c r="M268" s="31"/>
      <c r="P268" s="31"/>
      <c r="S268" s="31"/>
      <c r="V268" s="31"/>
      <c r="Y268" s="31"/>
      <c r="AB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O268" s="31"/>
      <c r="BR268" s="31"/>
      <c r="BU268" s="57"/>
      <c r="BV268" s="57"/>
      <c r="BW268" s="57"/>
      <c r="BX268" s="57"/>
    </row>
    <row r="269" spans="1:76" s="2" customFormat="1" x14ac:dyDescent="0.25">
      <c r="A269" s="32"/>
      <c r="B269" s="43"/>
      <c r="C269" s="43"/>
      <c r="D269" s="32"/>
      <c r="G269" s="31"/>
      <c r="H269" s="31"/>
      <c r="I269" s="31"/>
      <c r="J269" s="31"/>
      <c r="K269" s="31"/>
      <c r="L269" s="31"/>
      <c r="M269" s="31"/>
      <c r="P269" s="31"/>
      <c r="S269" s="31"/>
      <c r="V269" s="31"/>
      <c r="Y269" s="31"/>
      <c r="AB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O269" s="31"/>
      <c r="BR269" s="31"/>
      <c r="BU269" s="57"/>
      <c r="BV269" s="57"/>
      <c r="BW269" s="57"/>
      <c r="BX269" s="57"/>
    </row>
    <row r="270" spans="1:76" s="2" customFormat="1" x14ac:dyDescent="0.25">
      <c r="A270" s="32"/>
      <c r="B270" s="43"/>
      <c r="C270" s="43"/>
      <c r="D270" s="32"/>
      <c r="G270" s="31"/>
      <c r="H270" s="31"/>
      <c r="I270" s="31"/>
      <c r="J270" s="31"/>
      <c r="K270" s="31"/>
      <c r="L270" s="31"/>
      <c r="M270" s="31"/>
      <c r="P270" s="31"/>
      <c r="S270" s="31"/>
      <c r="V270" s="31"/>
      <c r="Y270" s="31"/>
      <c r="AB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O270" s="31"/>
      <c r="BR270" s="31"/>
      <c r="BU270" s="57"/>
      <c r="BV270" s="57"/>
      <c r="BW270" s="57"/>
      <c r="BX270" s="57"/>
    </row>
    <row r="271" spans="1:76" s="2" customFormat="1" x14ac:dyDescent="0.25">
      <c r="A271" s="32"/>
      <c r="B271" s="43"/>
      <c r="C271" s="43"/>
      <c r="D271" s="32"/>
      <c r="G271" s="31"/>
      <c r="H271" s="31"/>
      <c r="I271" s="31"/>
      <c r="J271" s="31"/>
      <c r="K271" s="31"/>
      <c r="L271" s="31"/>
      <c r="M271" s="31"/>
      <c r="P271" s="31"/>
      <c r="S271" s="31"/>
      <c r="V271" s="31"/>
      <c r="Y271" s="31"/>
      <c r="AB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O271" s="31"/>
      <c r="BR271" s="31"/>
      <c r="BU271" s="57"/>
      <c r="BV271" s="57"/>
      <c r="BW271" s="57"/>
      <c r="BX271" s="57"/>
    </row>
    <row r="272" spans="1:76" s="2" customFormat="1" x14ac:dyDescent="0.25">
      <c r="A272" s="32"/>
      <c r="B272" s="43"/>
      <c r="C272" s="43"/>
      <c r="D272" s="32"/>
      <c r="G272" s="31"/>
      <c r="H272" s="31"/>
      <c r="I272" s="31"/>
      <c r="J272" s="31"/>
      <c r="K272" s="31"/>
      <c r="L272" s="31"/>
      <c r="M272" s="31"/>
      <c r="P272" s="31"/>
      <c r="S272" s="31"/>
      <c r="V272" s="31"/>
      <c r="Y272" s="31"/>
      <c r="AB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O272" s="31"/>
      <c r="BR272" s="31"/>
      <c r="BU272" s="57"/>
      <c r="BV272" s="57"/>
      <c r="BW272" s="57"/>
      <c r="BX272" s="57"/>
    </row>
    <row r="273" spans="1:76" s="2" customFormat="1" x14ac:dyDescent="0.25">
      <c r="A273" s="32"/>
      <c r="B273" s="43"/>
      <c r="C273" s="43"/>
      <c r="D273" s="32"/>
      <c r="G273" s="31"/>
      <c r="H273" s="31"/>
      <c r="I273" s="31"/>
      <c r="J273" s="31"/>
      <c r="K273" s="31"/>
      <c r="L273" s="31"/>
      <c r="M273" s="31"/>
      <c r="P273" s="31"/>
      <c r="S273" s="31"/>
      <c r="V273" s="31"/>
      <c r="Y273" s="31"/>
      <c r="AB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O273" s="31"/>
      <c r="BR273" s="31"/>
      <c r="BU273" s="57"/>
      <c r="BV273" s="57"/>
      <c r="BW273" s="57"/>
      <c r="BX273" s="57"/>
    </row>
    <row r="274" spans="1:76" s="2" customFormat="1" x14ac:dyDescent="0.25">
      <c r="A274" s="32"/>
      <c r="B274" s="43"/>
      <c r="C274" s="43"/>
      <c r="D274" s="32"/>
      <c r="G274" s="31"/>
      <c r="H274" s="31"/>
      <c r="I274" s="31"/>
      <c r="J274" s="31"/>
      <c r="K274" s="31"/>
      <c r="L274" s="31"/>
      <c r="M274" s="31"/>
      <c r="P274" s="31"/>
      <c r="S274" s="31"/>
      <c r="V274" s="31"/>
      <c r="Y274" s="31"/>
      <c r="AB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O274" s="31"/>
      <c r="BR274" s="31"/>
      <c r="BU274" s="57"/>
      <c r="BV274" s="57"/>
      <c r="BW274" s="57"/>
      <c r="BX274" s="57"/>
    </row>
    <row r="275" spans="1:76" s="2" customFormat="1" x14ac:dyDescent="0.25">
      <c r="A275" s="32"/>
      <c r="B275" s="43"/>
      <c r="C275" s="43"/>
      <c r="D275" s="32"/>
      <c r="G275" s="31"/>
      <c r="H275" s="31"/>
      <c r="I275" s="31"/>
      <c r="J275" s="31"/>
      <c r="K275" s="31"/>
      <c r="L275" s="31"/>
      <c r="M275" s="31"/>
      <c r="P275" s="31"/>
      <c r="S275" s="31"/>
      <c r="V275" s="31"/>
      <c r="Y275" s="31"/>
      <c r="AB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O275" s="31"/>
      <c r="BR275" s="31"/>
      <c r="BU275" s="57"/>
      <c r="BV275" s="57"/>
      <c r="BW275" s="57"/>
      <c r="BX275" s="57"/>
    </row>
    <row r="276" spans="1:76" s="2" customFormat="1" x14ac:dyDescent="0.25">
      <c r="A276" s="32"/>
      <c r="B276" s="43"/>
      <c r="C276" s="43"/>
      <c r="D276" s="32"/>
      <c r="G276" s="31"/>
      <c r="H276" s="31"/>
      <c r="I276" s="31"/>
      <c r="J276" s="31"/>
      <c r="K276" s="31"/>
      <c r="L276" s="31"/>
      <c r="M276" s="31"/>
      <c r="P276" s="31"/>
      <c r="S276" s="31"/>
      <c r="V276" s="31"/>
      <c r="Y276" s="31"/>
      <c r="AB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O276" s="31"/>
      <c r="BR276" s="31"/>
      <c r="BU276" s="57"/>
      <c r="BV276" s="57"/>
      <c r="BW276" s="57"/>
      <c r="BX276" s="57"/>
    </row>
    <row r="277" spans="1:76" s="2" customFormat="1" x14ac:dyDescent="0.25">
      <c r="A277" s="32"/>
      <c r="B277" s="43"/>
      <c r="C277" s="43"/>
      <c r="D277" s="32"/>
      <c r="G277" s="31"/>
      <c r="H277" s="31"/>
      <c r="I277" s="31"/>
      <c r="J277" s="31"/>
      <c r="K277" s="31"/>
      <c r="L277" s="31"/>
      <c r="M277" s="31"/>
      <c r="P277" s="31"/>
      <c r="S277" s="31"/>
      <c r="V277" s="31"/>
      <c r="Y277" s="31"/>
      <c r="AB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O277" s="31"/>
      <c r="BR277" s="31"/>
      <c r="BU277" s="57"/>
      <c r="BV277" s="57"/>
      <c r="BW277" s="57"/>
      <c r="BX277" s="57"/>
    </row>
    <row r="278" spans="1:76" s="2" customFormat="1" x14ac:dyDescent="0.25">
      <c r="A278" s="32"/>
      <c r="B278" s="43"/>
      <c r="C278" s="43"/>
      <c r="D278" s="32"/>
      <c r="G278" s="31"/>
      <c r="H278" s="31"/>
      <c r="I278" s="31"/>
      <c r="J278" s="31"/>
      <c r="K278" s="31"/>
      <c r="L278" s="31"/>
      <c r="M278" s="31"/>
      <c r="P278" s="31"/>
      <c r="S278" s="31"/>
      <c r="V278" s="31"/>
      <c r="Y278" s="31"/>
      <c r="AB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O278" s="31"/>
      <c r="BR278" s="31"/>
      <c r="BU278" s="57"/>
      <c r="BV278" s="57"/>
      <c r="BW278" s="57"/>
      <c r="BX278" s="57"/>
    </row>
    <row r="279" spans="1:76" s="2" customFormat="1" x14ac:dyDescent="0.25">
      <c r="A279" s="32"/>
      <c r="B279" s="43"/>
      <c r="C279" s="43"/>
      <c r="D279" s="32"/>
      <c r="G279" s="31"/>
      <c r="H279" s="31"/>
      <c r="I279" s="31"/>
      <c r="J279" s="31"/>
      <c r="K279" s="31"/>
      <c r="L279" s="31"/>
      <c r="M279" s="31"/>
      <c r="P279" s="31"/>
      <c r="S279" s="31"/>
      <c r="V279" s="31"/>
      <c r="Y279" s="31"/>
      <c r="AB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O279" s="31"/>
      <c r="BR279" s="31"/>
      <c r="BU279" s="57"/>
      <c r="BV279" s="57"/>
      <c r="BW279" s="57"/>
      <c r="BX279" s="57"/>
    </row>
    <row r="280" spans="1:76" s="2" customFormat="1" x14ac:dyDescent="0.25">
      <c r="A280" s="32"/>
      <c r="B280" s="43"/>
      <c r="C280" s="43"/>
      <c r="D280" s="32"/>
      <c r="G280" s="31"/>
      <c r="H280" s="31"/>
      <c r="I280" s="31"/>
      <c r="J280" s="31"/>
      <c r="K280" s="31"/>
      <c r="L280" s="31"/>
      <c r="M280" s="31"/>
      <c r="P280" s="31"/>
      <c r="S280" s="31"/>
      <c r="V280" s="31"/>
      <c r="Y280" s="31"/>
      <c r="AB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O280" s="31"/>
      <c r="BR280" s="31"/>
      <c r="BU280" s="57"/>
      <c r="BV280" s="57"/>
      <c r="BW280" s="57"/>
      <c r="BX280" s="57"/>
    </row>
    <row r="281" spans="1:76" s="2" customFormat="1" x14ac:dyDescent="0.25">
      <c r="A281" s="32"/>
      <c r="B281" s="43"/>
      <c r="C281" s="43"/>
      <c r="D281" s="32"/>
      <c r="G281" s="31"/>
      <c r="H281" s="31"/>
      <c r="I281" s="31"/>
      <c r="J281" s="31"/>
      <c r="K281" s="31"/>
      <c r="L281" s="31"/>
      <c r="M281" s="31"/>
      <c r="P281" s="31"/>
      <c r="S281" s="31"/>
      <c r="V281" s="31"/>
      <c r="Y281" s="31"/>
      <c r="AB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O281" s="31"/>
      <c r="BR281" s="31"/>
      <c r="BU281" s="57"/>
      <c r="BV281" s="57"/>
      <c r="BW281" s="57"/>
      <c r="BX281" s="57"/>
    </row>
    <row r="282" spans="1:76" s="2" customFormat="1" x14ac:dyDescent="0.25">
      <c r="A282" s="32"/>
      <c r="B282" s="43"/>
      <c r="C282" s="43"/>
      <c r="D282" s="32"/>
      <c r="G282" s="31"/>
      <c r="H282" s="31"/>
      <c r="I282" s="31"/>
      <c r="J282" s="31"/>
      <c r="K282" s="31"/>
      <c r="L282" s="31"/>
      <c r="M282" s="31"/>
      <c r="P282" s="31"/>
      <c r="S282" s="31"/>
      <c r="V282" s="31"/>
      <c r="Y282" s="31"/>
      <c r="AB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O282" s="31"/>
      <c r="BR282" s="31"/>
      <c r="BU282" s="57"/>
      <c r="BV282" s="57"/>
      <c r="BW282" s="57"/>
      <c r="BX282" s="57"/>
    </row>
    <row r="283" spans="1:76" s="2" customFormat="1" x14ac:dyDescent="0.25">
      <c r="A283" s="32"/>
      <c r="B283" s="43"/>
      <c r="C283" s="43"/>
      <c r="D283" s="32"/>
      <c r="G283" s="31"/>
      <c r="H283" s="31"/>
      <c r="I283" s="31"/>
      <c r="J283" s="31"/>
      <c r="K283" s="31"/>
      <c r="L283" s="31"/>
      <c r="M283" s="31"/>
      <c r="P283" s="31"/>
      <c r="S283" s="31"/>
      <c r="V283" s="31"/>
      <c r="Y283" s="31"/>
      <c r="AB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O283" s="31"/>
      <c r="BR283" s="31"/>
      <c r="BU283" s="57"/>
      <c r="BV283" s="57"/>
      <c r="BW283" s="57"/>
      <c r="BX283" s="57"/>
    </row>
    <row r="284" spans="1:76" s="2" customFormat="1" x14ac:dyDescent="0.25">
      <c r="A284" s="32"/>
      <c r="B284" s="43"/>
      <c r="C284" s="43"/>
      <c r="D284" s="32"/>
      <c r="G284" s="31"/>
      <c r="H284" s="31"/>
      <c r="I284" s="31"/>
      <c r="J284" s="31"/>
      <c r="K284" s="31"/>
      <c r="L284" s="31"/>
      <c r="M284" s="31"/>
      <c r="P284" s="31"/>
      <c r="S284" s="31"/>
      <c r="V284" s="31"/>
      <c r="Y284" s="31"/>
      <c r="AB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O284" s="31"/>
      <c r="BR284" s="31"/>
      <c r="BU284" s="57"/>
      <c r="BV284" s="57"/>
      <c r="BW284" s="57"/>
      <c r="BX284" s="57"/>
    </row>
    <row r="285" spans="1:76" s="2" customFormat="1" x14ac:dyDescent="0.25">
      <c r="A285" s="32"/>
      <c r="B285" s="43"/>
      <c r="C285" s="43"/>
      <c r="D285" s="32"/>
      <c r="G285" s="31"/>
      <c r="H285" s="31"/>
      <c r="I285" s="31"/>
      <c r="J285" s="31"/>
      <c r="K285" s="31"/>
      <c r="L285" s="31"/>
      <c r="M285" s="31"/>
      <c r="P285" s="31"/>
      <c r="S285" s="31"/>
      <c r="V285" s="31"/>
      <c r="Y285" s="31"/>
      <c r="AB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O285" s="31"/>
      <c r="BR285" s="31"/>
      <c r="BU285" s="57"/>
      <c r="BV285" s="57"/>
      <c r="BW285" s="57"/>
      <c r="BX285" s="57"/>
    </row>
    <row r="286" spans="1:76" s="2" customFormat="1" x14ac:dyDescent="0.25">
      <c r="A286" s="32"/>
      <c r="B286" s="43"/>
      <c r="C286" s="43"/>
      <c r="D286" s="32"/>
      <c r="G286" s="31"/>
      <c r="H286" s="31"/>
      <c r="I286" s="31"/>
      <c r="J286" s="31"/>
      <c r="K286" s="31"/>
      <c r="L286" s="31"/>
      <c r="M286" s="31"/>
      <c r="P286" s="31"/>
      <c r="S286" s="31"/>
      <c r="V286" s="31"/>
      <c r="Y286" s="31"/>
      <c r="AB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O286" s="31"/>
      <c r="BR286" s="31"/>
      <c r="BU286" s="57"/>
      <c r="BV286" s="57"/>
      <c r="BW286" s="57"/>
      <c r="BX286" s="57"/>
    </row>
    <row r="287" spans="1:76" s="2" customFormat="1" x14ac:dyDescent="0.25">
      <c r="A287" s="32"/>
      <c r="B287" s="43"/>
      <c r="C287" s="43"/>
      <c r="D287" s="32"/>
      <c r="G287" s="31"/>
      <c r="H287" s="31"/>
      <c r="I287" s="31"/>
      <c r="J287" s="31"/>
      <c r="K287" s="31"/>
      <c r="L287" s="31"/>
      <c r="M287" s="31"/>
      <c r="P287" s="31"/>
      <c r="S287" s="31"/>
      <c r="V287" s="31"/>
      <c r="Y287" s="31"/>
      <c r="AB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O287" s="31"/>
      <c r="BR287" s="31"/>
      <c r="BU287" s="57"/>
      <c r="BV287" s="57"/>
      <c r="BW287" s="57"/>
      <c r="BX287" s="57"/>
    </row>
    <row r="288" spans="1:76" s="2" customFormat="1" x14ac:dyDescent="0.25">
      <c r="A288" s="32"/>
      <c r="B288" s="43"/>
      <c r="C288" s="43"/>
      <c r="D288" s="32"/>
      <c r="G288" s="31"/>
      <c r="H288" s="31"/>
      <c r="I288" s="31"/>
      <c r="J288" s="31"/>
      <c r="K288" s="31"/>
      <c r="L288" s="31"/>
      <c r="M288" s="31"/>
      <c r="P288" s="31"/>
      <c r="S288" s="31"/>
      <c r="V288" s="31"/>
      <c r="Y288" s="31"/>
      <c r="AB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O288" s="31"/>
      <c r="BR288" s="31"/>
      <c r="BU288" s="57"/>
      <c r="BV288" s="57"/>
      <c r="BW288" s="57"/>
      <c r="BX288" s="57"/>
    </row>
    <row r="289" spans="1:76" s="2" customFormat="1" x14ac:dyDescent="0.25">
      <c r="A289" s="32"/>
      <c r="B289" s="43"/>
      <c r="C289" s="43"/>
      <c r="D289" s="32"/>
      <c r="G289" s="31"/>
      <c r="H289" s="31"/>
      <c r="I289" s="31"/>
      <c r="J289" s="31"/>
      <c r="K289" s="31"/>
      <c r="L289" s="31"/>
      <c r="M289" s="31"/>
      <c r="P289" s="31"/>
      <c r="S289" s="31"/>
      <c r="V289" s="31"/>
      <c r="Y289" s="31"/>
      <c r="AB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O289" s="31"/>
      <c r="BR289" s="31"/>
      <c r="BU289" s="57"/>
      <c r="BV289" s="57"/>
      <c r="BW289" s="57"/>
      <c r="BX289" s="57"/>
    </row>
    <row r="290" spans="1:76" s="2" customFormat="1" x14ac:dyDescent="0.25">
      <c r="A290" s="32"/>
      <c r="B290" s="43"/>
      <c r="C290" s="43"/>
      <c r="D290" s="32"/>
      <c r="G290" s="31"/>
      <c r="H290" s="31"/>
      <c r="I290" s="31"/>
      <c r="J290" s="31"/>
      <c r="K290" s="31"/>
      <c r="L290" s="31"/>
      <c r="M290" s="31"/>
      <c r="P290" s="31"/>
      <c r="S290" s="31"/>
      <c r="V290" s="31"/>
      <c r="Y290" s="31"/>
      <c r="AB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O290" s="31"/>
      <c r="BR290" s="31"/>
      <c r="BU290" s="57"/>
      <c r="BV290" s="57"/>
      <c r="BW290" s="57"/>
      <c r="BX290" s="57"/>
    </row>
    <row r="291" spans="1:76" s="2" customFormat="1" x14ac:dyDescent="0.25">
      <c r="A291" s="32"/>
      <c r="B291" s="43"/>
      <c r="C291" s="43"/>
      <c r="D291" s="32"/>
      <c r="G291" s="31"/>
      <c r="H291" s="31"/>
      <c r="I291" s="31"/>
      <c r="J291" s="31"/>
      <c r="K291" s="31"/>
      <c r="L291" s="31"/>
      <c r="M291" s="31"/>
      <c r="P291" s="31"/>
      <c r="S291" s="31"/>
      <c r="V291" s="31"/>
      <c r="Y291" s="31"/>
      <c r="AB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O291" s="31"/>
      <c r="BR291" s="31"/>
      <c r="BU291" s="57"/>
      <c r="BV291" s="57"/>
      <c r="BW291" s="57"/>
      <c r="BX291" s="57"/>
    </row>
    <row r="292" spans="1:76" s="2" customFormat="1" x14ac:dyDescent="0.25">
      <c r="A292" s="32"/>
      <c r="B292" s="43"/>
      <c r="C292" s="43"/>
      <c r="D292" s="32"/>
      <c r="G292" s="31"/>
      <c r="H292" s="31"/>
      <c r="I292" s="31"/>
      <c r="J292" s="31"/>
      <c r="K292" s="31"/>
      <c r="L292" s="31"/>
      <c r="M292" s="31"/>
      <c r="P292" s="31"/>
      <c r="S292" s="31"/>
      <c r="V292" s="31"/>
      <c r="Y292" s="31"/>
      <c r="AB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O292" s="31"/>
      <c r="BR292" s="31"/>
      <c r="BU292" s="57"/>
      <c r="BV292" s="57"/>
      <c r="BW292" s="57"/>
      <c r="BX292" s="57"/>
    </row>
    <row r="293" spans="1:76" s="2" customFormat="1" x14ac:dyDescent="0.25">
      <c r="A293" s="32"/>
      <c r="B293" s="43"/>
      <c r="C293" s="43"/>
      <c r="D293" s="32"/>
      <c r="G293" s="31"/>
      <c r="H293" s="31"/>
      <c r="I293" s="31"/>
      <c r="J293" s="31"/>
      <c r="K293" s="31"/>
      <c r="L293" s="31"/>
      <c r="M293" s="31"/>
      <c r="P293" s="31"/>
      <c r="S293" s="31"/>
      <c r="V293" s="31"/>
      <c r="Y293" s="31"/>
      <c r="AB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O293" s="31"/>
      <c r="BR293" s="31"/>
      <c r="BU293" s="57"/>
      <c r="BV293" s="57"/>
      <c r="BW293" s="57"/>
      <c r="BX293" s="57"/>
    </row>
    <row r="294" spans="1:76" s="2" customFormat="1" x14ac:dyDescent="0.25">
      <c r="A294" s="32"/>
      <c r="B294" s="43"/>
      <c r="C294" s="43"/>
      <c r="D294" s="32"/>
      <c r="G294" s="31"/>
      <c r="H294" s="31"/>
      <c r="I294" s="31"/>
      <c r="J294" s="31"/>
      <c r="K294" s="31"/>
      <c r="L294" s="31"/>
      <c r="M294" s="31"/>
      <c r="P294" s="31"/>
      <c r="S294" s="31"/>
      <c r="V294" s="31"/>
      <c r="Y294" s="31"/>
      <c r="AB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O294" s="31"/>
      <c r="BR294" s="31"/>
      <c r="BU294" s="57"/>
      <c r="BV294" s="57"/>
      <c r="BW294" s="57"/>
      <c r="BX294" s="57"/>
    </row>
    <row r="295" spans="1:76" s="2" customFormat="1" x14ac:dyDescent="0.25">
      <c r="A295" s="32"/>
      <c r="B295" s="43"/>
      <c r="C295" s="43"/>
      <c r="D295" s="32"/>
      <c r="G295" s="31"/>
      <c r="H295" s="31"/>
      <c r="I295" s="31"/>
      <c r="J295" s="31"/>
      <c r="K295" s="31"/>
      <c r="L295" s="31"/>
      <c r="M295" s="31"/>
      <c r="P295" s="31"/>
      <c r="S295" s="31"/>
      <c r="V295" s="31"/>
      <c r="Y295" s="31"/>
      <c r="AB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O295" s="31"/>
      <c r="BR295" s="31"/>
      <c r="BU295" s="57"/>
      <c r="BV295" s="57"/>
      <c r="BW295" s="57"/>
      <c r="BX295" s="57"/>
    </row>
    <row r="296" spans="1:76" s="2" customFormat="1" x14ac:dyDescent="0.25">
      <c r="A296" s="32"/>
      <c r="B296" s="43"/>
      <c r="C296" s="43"/>
      <c r="D296" s="32"/>
      <c r="G296" s="31"/>
      <c r="H296" s="31"/>
      <c r="I296" s="31"/>
      <c r="J296" s="31"/>
      <c r="K296" s="31"/>
      <c r="L296" s="31"/>
      <c r="M296" s="31"/>
      <c r="P296" s="31"/>
      <c r="S296" s="31"/>
      <c r="V296" s="31"/>
      <c r="Y296" s="31"/>
      <c r="AB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O296" s="31"/>
      <c r="BR296" s="31"/>
      <c r="BU296" s="57"/>
      <c r="BV296" s="57"/>
      <c r="BW296" s="57"/>
      <c r="BX296" s="57"/>
    </row>
    <row r="297" spans="1:76" s="2" customFormat="1" x14ac:dyDescent="0.25">
      <c r="A297" s="32"/>
      <c r="B297" s="43"/>
      <c r="C297" s="43"/>
      <c r="D297" s="32"/>
      <c r="G297" s="31"/>
      <c r="H297" s="31"/>
      <c r="I297" s="31"/>
      <c r="J297" s="31"/>
      <c r="K297" s="31"/>
      <c r="L297" s="31"/>
      <c r="M297" s="31"/>
      <c r="P297" s="31"/>
      <c r="S297" s="31"/>
      <c r="V297" s="31"/>
      <c r="Y297" s="31"/>
      <c r="AB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O297" s="31"/>
      <c r="BR297" s="31"/>
      <c r="BU297" s="57"/>
      <c r="BV297" s="57"/>
      <c r="BW297" s="57"/>
      <c r="BX297" s="57"/>
    </row>
    <row r="298" spans="1:76" s="2" customFormat="1" x14ac:dyDescent="0.25">
      <c r="A298" s="32"/>
      <c r="B298" s="43"/>
      <c r="C298" s="43"/>
      <c r="D298" s="32"/>
      <c r="G298" s="31"/>
      <c r="H298" s="31"/>
      <c r="I298" s="31"/>
      <c r="J298" s="31"/>
      <c r="K298" s="31"/>
      <c r="L298" s="31"/>
      <c r="M298" s="31"/>
      <c r="P298" s="31"/>
      <c r="S298" s="31"/>
      <c r="V298" s="31"/>
      <c r="Y298" s="31"/>
      <c r="AB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O298" s="31"/>
      <c r="BR298" s="31"/>
      <c r="BU298" s="57"/>
      <c r="BV298" s="57"/>
      <c r="BW298" s="57"/>
      <c r="BX298" s="57"/>
    </row>
    <row r="299" spans="1:76" s="2" customFormat="1" x14ac:dyDescent="0.25">
      <c r="A299" s="32"/>
      <c r="B299" s="43"/>
      <c r="C299" s="43"/>
      <c r="D299" s="32"/>
      <c r="G299" s="31"/>
      <c r="H299" s="31"/>
      <c r="I299" s="31"/>
      <c r="J299" s="31"/>
      <c r="K299" s="31"/>
      <c r="L299" s="31"/>
      <c r="M299" s="31"/>
      <c r="P299" s="31"/>
      <c r="S299" s="31"/>
      <c r="V299" s="31"/>
      <c r="Y299" s="31"/>
      <c r="AB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O299" s="31"/>
      <c r="BR299" s="31"/>
      <c r="BU299" s="57"/>
      <c r="BV299" s="57"/>
      <c r="BW299" s="57"/>
      <c r="BX299" s="57"/>
    </row>
    <row r="300" spans="1:76" s="2" customFormat="1" x14ac:dyDescent="0.25">
      <c r="A300" s="32"/>
      <c r="B300" s="43"/>
      <c r="C300" s="43"/>
      <c r="D300" s="32"/>
      <c r="G300" s="31"/>
      <c r="H300" s="31"/>
      <c r="I300" s="31"/>
      <c r="J300" s="31"/>
      <c r="K300" s="31"/>
      <c r="L300" s="31"/>
      <c r="M300" s="31"/>
      <c r="P300" s="31"/>
      <c r="S300" s="31"/>
      <c r="V300" s="31"/>
      <c r="Y300" s="31"/>
      <c r="AB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O300" s="31"/>
      <c r="BR300" s="31"/>
      <c r="BU300" s="57"/>
      <c r="BV300" s="57"/>
      <c r="BW300" s="57"/>
      <c r="BX300" s="57"/>
    </row>
    <row r="301" spans="1:76" s="2" customFormat="1" x14ac:dyDescent="0.25">
      <c r="A301" s="32"/>
      <c r="B301" s="43"/>
      <c r="C301" s="43"/>
      <c r="D301" s="32"/>
      <c r="G301" s="31"/>
      <c r="H301" s="31"/>
      <c r="I301" s="31"/>
      <c r="J301" s="31"/>
      <c r="K301" s="31"/>
      <c r="L301" s="31"/>
      <c r="M301" s="31"/>
      <c r="P301" s="31"/>
      <c r="S301" s="31"/>
      <c r="V301" s="31"/>
      <c r="Y301" s="31"/>
      <c r="AB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O301" s="31"/>
      <c r="BR301" s="31"/>
      <c r="BU301" s="57"/>
      <c r="BV301" s="57"/>
      <c r="BW301" s="57"/>
      <c r="BX301" s="57"/>
    </row>
    <row r="302" spans="1:76" s="2" customFormat="1" x14ac:dyDescent="0.25">
      <c r="A302" s="32"/>
      <c r="B302" s="43"/>
      <c r="C302" s="43"/>
      <c r="D302" s="32"/>
      <c r="G302" s="31"/>
      <c r="H302" s="31"/>
      <c r="I302" s="31"/>
      <c r="J302" s="31"/>
      <c r="K302" s="31"/>
      <c r="L302" s="31"/>
      <c r="M302" s="31"/>
      <c r="P302" s="31"/>
      <c r="S302" s="31"/>
      <c r="V302" s="31"/>
      <c r="Y302" s="31"/>
      <c r="AB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O302" s="31"/>
      <c r="BR302" s="31"/>
      <c r="BU302" s="57"/>
      <c r="BV302" s="57"/>
      <c r="BW302" s="57"/>
      <c r="BX302" s="57"/>
    </row>
    <row r="303" spans="1:76" s="2" customFormat="1" x14ac:dyDescent="0.25">
      <c r="A303" s="32"/>
      <c r="B303" s="43"/>
      <c r="C303" s="43"/>
      <c r="D303" s="32"/>
      <c r="G303" s="31"/>
      <c r="H303" s="31"/>
      <c r="I303" s="31"/>
      <c r="J303" s="31"/>
      <c r="K303" s="31"/>
      <c r="L303" s="31"/>
      <c r="M303" s="31"/>
      <c r="P303" s="31"/>
      <c r="S303" s="31"/>
      <c r="V303" s="31"/>
      <c r="Y303" s="31"/>
      <c r="AB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O303" s="31"/>
      <c r="BR303" s="31"/>
      <c r="BU303" s="57"/>
      <c r="BV303" s="57"/>
      <c r="BW303" s="57"/>
      <c r="BX303" s="57"/>
    </row>
    <row r="304" spans="1:76" s="2" customFormat="1" x14ac:dyDescent="0.25">
      <c r="A304" s="32"/>
      <c r="B304" s="43"/>
      <c r="C304" s="43"/>
      <c r="D304" s="32"/>
      <c r="G304" s="31"/>
      <c r="H304" s="31"/>
      <c r="I304" s="31"/>
      <c r="J304" s="31"/>
      <c r="K304" s="31"/>
      <c r="L304" s="31"/>
      <c r="M304" s="31"/>
      <c r="P304" s="31"/>
      <c r="S304" s="31"/>
      <c r="V304" s="31"/>
      <c r="Y304" s="31"/>
      <c r="AB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O304" s="31"/>
      <c r="BR304" s="31"/>
      <c r="BU304" s="57"/>
      <c r="BV304" s="57"/>
      <c r="BW304" s="57"/>
      <c r="BX304" s="57"/>
    </row>
    <row r="305" spans="1:76" s="2" customFormat="1" x14ac:dyDescent="0.25">
      <c r="A305" s="32"/>
      <c r="B305" s="43"/>
      <c r="C305" s="43"/>
      <c r="D305" s="32"/>
      <c r="G305" s="31"/>
      <c r="H305" s="31"/>
      <c r="I305" s="31"/>
      <c r="J305" s="31"/>
      <c r="K305" s="31"/>
      <c r="L305" s="31"/>
      <c r="M305" s="31"/>
      <c r="P305" s="31"/>
      <c r="S305" s="31"/>
      <c r="V305" s="31"/>
      <c r="Y305" s="31"/>
      <c r="AB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O305" s="31"/>
      <c r="BR305" s="31"/>
      <c r="BU305" s="57"/>
      <c r="BV305" s="57"/>
      <c r="BW305" s="57"/>
      <c r="BX305" s="57"/>
    </row>
    <row r="306" spans="1:76" s="2" customFormat="1" x14ac:dyDescent="0.25">
      <c r="A306" s="32"/>
      <c r="B306" s="43"/>
      <c r="C306" s="43"/>
      <c r="D306" s="32"/>
      <c r="G306" s="31"/>
      <c r="H306" s="31"/>
      <c r="I306" s="31"/>
      <c r="J306" s="31"/>
      <c r="K306" s="31"/>
      <c r="L306" s="31"/>
      <c r="M306" s="31"/>
      <c r="P306" s="31"/>
      <c r="S306" s="31"/>
      <c r="V306" s="31"/>
      <c r="Y306" s="31"/>
      <c r="AB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O306" s="31"/>
      <c r="BR306" s="31"/>
      <c r="BU306" s="57"/>
      <c r="BV306" s="57"/>
      <c r="BW306" s="57"/>
      <c r="BX306" s="57"/>
    </row>
    <row r="307" spans="1:76" s="2" customFormat="1" x14ac:dyDescent="0.25">
      <c r="A307" s="32"/>
      <c r="B307" s="43"/>
      <c r="C307" s="43"/>
      <c r="D307" s="32"/>
      <c r="G307" s="31"/>
      <c r="H307" s="31"/>
      <c r="I307" s="31"/>
      <c r="J307" s="31"/>
      <c r="K307" s="31"/>
      <c r="L307" s="31"/>
      <c r="M307" s="31"/>
      <c r="P307" s="31"/>
      <c r="S307" s="31"/>
      <c r="V307" s="31"/>
      <c r="Y307" s="31"/>
      <c r="AB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O307" s="31"/>
      <c r="BR307" s="31"/>
      <c r="BU307" s="57"/>
      <c r="BV307" s="57"/>
      <c r="BW307" s="57"/>
      <c r="BX307" s="57"/>
    </row>
    <row r="308" spans="1:76" s="2" customFormat="1" x14ac:dyDescent="0.25">
      <c r="A308" s="32"/>
      <c r="B308" s="43"/>
      <c r="C308" s="43"/>
      <c r="D308" s="32"/>
      <c r="G308" s="31"/>
      <c r="H308" s="31"/>
      <c r="I308" s="31"/>
      <c r="J308" s="31"/>
      <c r="K308" s="31"/>
      <c r="L308" s="31"/>
      <c r="M308" s="31"/>
      <c r="P308" s="31"/>
      <c r="S308" s="31"/>
      <c r="V308" s="31"/>
      <c r="Y308" s="31"/>
      <c r="AB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O308" s="31"/>
      <c r="BR308" s="31"/>
      <c r="BU308" s="57"/>
      <c r="BV308" s="57"/>
      <c r="BW308" s="57"/>
      <c r="BX308" s="57"/>
    </row>
    <row r="309" spans="1:76" s="2" customFormat="1" x14ac:dyDescent="0.25">
      <c r="A309" s="32"/>
      <c r="B309" s="43"/>
      <c r="C309" s="43"/>
      <c r="D309" s="32"/>
      <c r="G309" s="31"/>
      <c r="H309" s="31"/>
      <c r="I309" s="31"/>
      <c r="J309" s="31"/>
      <c r="K309" s="31"/>
      <c r="L309" s="31"/>
      <c r="M309" s="31"/>
      <c r="P309" s="31"/>
      <c r="S309" s="31"/>
      <c r="V309" s="31"/>
      <c r="Y309" s="31"/>
      <c r="AB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O309" s="31"/>
      <c r="BR309" s="31"/>
      <c r="BU309" s="57"/>
      <c r="BV309" s="57"/>
      <c r="BW309" s="57"/>
      <c r="BX309" s="57"/>
    </row>
    <row r="310" spans="1:76" s="2" customFormat="1" x14ac:dyDescent="0.25">
      <c r="A310" s="32"/>
      <c r="B310" s="43"/>
      <c r="C310" s="43"/>
      <c r="D310" s="32"/>
      <c r="G310" s="31"/>
      <c r="H310" s="31"/>
      <c r="I310" s="31"/>
      <c r="J310" s="31"/>
      <c r="K310" s="31"/>
      <c r="L310" s="31"/>
      <c r="M310" s="31"/>
      <c r="P310" s="31"/>
      <c r="S310" s="31"/>
      <c r="V310" s="31"/>
      <c r="Y310" s="31"/>
      <c r="AB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O310" s="31"/>
      <c r="BR310" s="31"/>
      <c r="BU310" s="57"/>
      <c r="BV310" s="57"/>
      <c r="BW310" s="57"/>
      <c r="BX310" s="57"/>
    </row>
    <row r="311" spans="1:76" s="2" customFormat="1" x14ac:dyDescent="0.25">
      <c r="A311" s="32"/>
      <c r="B311" s="43"/>
      <c r="C311" s="43"/>
      <c r="D311" s="32"/>
      <c r="G311" s="31"/>
      <c r="H311" s="31"/>
      <c r="I311" s="31"/>
      <c r="J311" s="31"/>
      <c r="K311" s="31"/>
      <c r="L311" s="31"/>
      <c r="M311" s="31"/>
      <c r="P311" s="31"/>
      <c r="S311" s="31"/>
      <c r="V311" s="31"/>
      <c r="Y311" s="31"/>
      <c r="AB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O311" s="31"/>
      <c r="BR311" s="31"/>
      <c r="BU311" s="57"/>
      <c r="BV311" s="57"/>
      <c r="BW311" s="57"/>
      <c r="BX311" s="57"/>
    </row>
    <row r="312" spans="1:76" s="2" customFormat="1" x14ac:dyDescent="0.25">
      <c r="A312" s="32"/>
      <c r="B312" s="43"/>
      <c r="C312" s="43"/>
      <c r="D312" s="32"/>
      <c r="G312" s="31"/>
      <c r="H312" s="31"/>
      <c r="I312" s="31"/>
      <c r="J312" s="31"/>
      <c r="K312" s="31"/>
      <c r="L312" s="31"/>
      <c r="M312" s="31"/>
      <c r="P312" s="31"/>
      <c r="S312" s="31"/>
      <c r="V312" s="31"/>
      <c r="Y312" s="31"/>
      <c r="AB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O312" s="31"/>
      <c r="BR312" s="31"/>
      <c r="BU312" s="57"/>
      <c r="BV312" s="57"/>
      <c r="BW312" s="57"/>
      <c r="BX312" s="57"/>
    </row>
    <row r="313" spans="1:76" s="2" customFormat="1" x14ac:dyDescent="0.25">
      <c r="A313" s="32"/>
      <c r="B313" s="43"/>
      <c r="C313" s="43"/>
      <c r="D313" s="32"/>
      <c r="G313" s="31"/>
      <c r="H313" s="31"/>
      <c r="I313" s="31"/>
      <c r="J313" s="31"/>
      <c r="K313" s="31"/>
      <c r="L313" s="31"/>
      <c r="M313" s="31"/>
      <c r="P313" s="31"/>
      <c r="S313" s="31"/>
      <c r="V313" s="31"/>
      <c r="Y313" s="31"/>
      <c r="AB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O313" s="31"/>
      <c r="BR313" s="31"/>
      <c r="BU313" s="57"/>
      <c r="BV313" s="57"/>
      <c r="BW313" s="57"/>
      <c r="BX313" s="57"/>
    </row>
    <row r="314" spans="1:76" s="2" customFormat="1" x14ac:dyDescent="0.25">
      <c r="A314" s="32"/>
      <c r="B314" s="43"/>
      <c r="C314" s="43"/>
      <c r="D314" s="32"/>
      <c r="G314" s="31"/>
      <c r="H314" s="31"/>
      <c r="I314" s="31"/>
      <c r="J314" s="31"/>
      <c r="K314" s="31"/>
      <c r="L314" s="31"/>
      <c r="M314" s="31"/>
      <c r="P314" s="31"/>
      <c r="S314" s="31"/>
      <c r="V314" s="31"/>
      <c r="Y314" s="31"/>
      <c r="AB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O314" s="31"/>
      <c r="BR314" s="31"/>
      <c r="BU314" s="57"/>
      <c r="BV314" s="57"/>
      <c r="BW314" s="57"/>
      <c r="BX314" s="57"/>
    </row>
    <row r="315" spans="1:76" s="2" customFormat="1" x14ac:dyDescent="0.25">
      <c r="A315" s="32"/>
      <c r="B315" s="43"/>
      <c r="C315" s="43"/>
      <c r="D315" s="32"/>
      <c r="G315" s="31"/>
      <c r="H315" s="31"/>
      <c r="I315" s="31"/>
      <c r="J315" s="31"/>
      <c r="K315" s="31"/>
      <c r="L315" s="31"/>
      <c r="M315" s="31"/>
      <c r="P315" s="31"/>
      <c r="S315" s="31"/>
      <c r="V315" s="31"/>
      <c r="Y315" s="31"/>
      <c r="AB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O315" s="31"/>
      <c r="BR315" s="31"/>
      <c r="BU315" s="57"/>
      <c r="BV315" s="57"/>
      <c r="BW315" s="57"/>
      <c r="BX315" s="57"/>
    </row>
    <row r="316" spans="1:76" s="2" customFormat="1" x14ac:dyDescent="0.25">
      <c r="A316" s="32"/>
      <c r="B316" s="43"/>
      <c r="C316" s="43"/>
      <c r="D316" s="32"/>
      <c r="G316" s="31"/>
      <c r="H316" s="31"/>
      <c r="I316" s="31"/>
      <c r="J316" s="31"/>
      <c r="K316" s="31"/>
      <c r="L316" s="31"/>
      <c r="M316" s="31"/>
      <c r="P316" s="31"/>
      <c r="S316" s="31"/>
      <c r="V316" s="31"/>
      <c r="Y316" s="31"/>
      <c r="AB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O316" s="31"/>
      <c r="BR316" s="31"/>
      <c r="BU316" s="57"/>
      <c r="BV316" s="57"/>
      <c r="BW316" s="57"/>
      <c r="BX316" s="57"/>
    </row>
    <row r="317" spans="1:76" s="2" customFormat="1" x14ac:dyDescent="0.25">
      <c r="A317" s="32"/>
      <c r="B317" s="43"/>
      <c r="C317" s="43"/>
      <c r="D317" s="32"/>
      <c r="G317" s="31"/>
      <c r="H317" s="31"/>
      <c r="I317" s="31"/>
      <c r="J317" s="31"/>
      <c r="K317" s="31"/>
      <c r="L317" s="31"/>
      <c r="M317" s="31"/>
      <c r="P317" s="31"/>
      <c r="S317" s="31"/>
      <c r="V317" s="31"/>
      <c r="Y317" s="31"/>
      <c r="AB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O317" s="31"/>
      <c r="BR317" s="31"/>
      <c r="BU317" s="57"/>
      <c r="BV317" s="57"/>
      <c r="BW317" s="57"/>
      <c r="BX317" s="57"/>
    </row>
    <row r="318" spans="1:76" s="2" customFormat="1" x14ac:dyDescent="0.25">
      <c r="A318" s="32"/>
      <c r="B318" s="43"/>
      <c r="C318" s="43"/>
      <c r="D318" s="32"/>
      <c r="G318" s="31"/>
      <c r="H318" s="31"/>
      <c r="I318" s="31"/>
      <c r="J318" s="31"/>
      <c r="K318" s="31"/>
      <c r="L318" s="31"/>
      <c r="M318" s="31"/>
      <c r="P318" s="31"/>
      <c r="S318" s="31"/>
      <c r="V318" s="31"/>
      <c r="Y318" s="31"/>
      <c r="AB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O318" s="31"/>
      <c r="BR318" s="31"/>
      <c r="BU318" s="57"/>
      <c r="BV318" s="57"/>
      <c r="BW318" s="57"/>
      <c r="BX318" s="57"/>
    </row>
    <row r="319" spans="1:76" s="2" customFormat="1" x14ac:dyDescent="0.25">
      <c r="A319" s="32"/>
      <c r="B319" s="43"/>
      <c r="C319" s="43"/>
      <c r="D319" s="32"/>
      <c r="G319" s="31"/>
      <c r="H319" s="31"/>
      <c r="I319" s="31"/>
      <c r="J319" s="31"/>
      <c r="K319" s="31"/>
      <c r="L319" s="31"/>
      <c r="M319" s="31"/>
      <c r="P319" s="31"/>
      <c r="S319" s="31"/>
      <c r="V319" s="31"/>
      <c r="Y319" s="31"/>
      <c r="AB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O319" s="31"/>
      <c r="BR319" s="31"/>
      <c r="BU319" s="57"/>
      <c r="BV319" s="57"/>
      <c r="BW319" s="57"/>
      <c r="BX319" s="57"/>
    </row>
    <row r="320" spans="1:76" s="2" customFormat="1" x14ac:dyDescent="0.25">
      <c r="A320" s="32"/>
      <c r="B320" s="43"/>
      <c r="C320" s="43"/>
      <c r="D320" s="32"/>
      <c r="G320" s="31"/>
      <c r="H320" s="31"/>
      <c r="I320" s="31"/>
      <c r="J320" s="31"/>
      <c r="K320" s="31"/>
      <c r="L320" s="31"/>
      <c r="M320" s="31"/>
      <c r="P320" s="31"/>
      <c r="S320" s="31"/>
      <c r="V320" s="31"/>
      <c r="Y320" s="31"/>
      <c r="AB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O320" s="31"/>
      <c r="BR320" s="31"/>
      <c r="BU320" s="57"/>
      <c r="BV320" s="57"/>
      <c r="BW320" s="57"/>
      <c r="BX320" s="57"/>
    </row>
    <row r="321" spans="1:76" s="2" customFormat="1" x14ac:dyDescent="0.25">
      <c r="A321" s="32"/>
      <c r="B321" s="43"/>
      <c r="C321" s="43"/>
      <c r="D321" s="32"/>
      <c r="G321" s="31"/>
      <c r="H321" s="31"/>
      <c r="I321" s="31"/>
      <c r="J321" s="31"/>
      <c r="K321" s="31"/>
      <c r="L321" s="31"/>
      <c r="M321" s="31"/>
      <c r="P321" s="31"/>
      <c r="S321" s="31"/>
      <c r="V321" s="31"/>
      <c r="Y321" s="31"/>
      <c r="AB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O321" s="31"/>
      <c r="BR321" s="31"/>
      <c r="BU321" s="57"/>
      <c r="BV321" s="57"/>
      <c r="BW321" s="57"/>
      <c r="BX321" s="57"/>
    </row>
    <row r="322" spans="1:76" s="2" customFormat="1" x14ac:dyDescent="0.25">
      <c r="A322" s="32"/>
      <c r="B322" s="43"/>
      <c r="C322" s="43"/>
      <c r="D322" s="32"/>
      <c r="G322" s="31"/>
      <c r="H322" s="31"/>
      <c r="I322" s="31"/>
      <c r="J322" s="31"/>
      <c r="K322" s="31"/>
      <c r="L322" s="31"/>
      <c r="M322" s="31"/>
      <c r="P322" s="31"/>
      <c r="S322" s="31"/>
      <c r="V322" s="31"/>
      <c r="Y322" s="31"/>
      <c r="AB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O322" s="31"/>
      <c r="BR322" s="31"/>
      <c r="BU322" s="57"/>
      <c r="BV322" s="57"/>
      <c r="BW322" s="57"/>
      <c r="BX322" s="57"/>
    </row>
    <row r="323" spans="1:76" s="2" customFormat="1" x14ac:dyDescent="0.25">
      <c r="A323" s="32"/>
      <c r="B323" s="43"/>
      <c r="C323" s="43"/>
      <c r="D323" s="32"/>
      <c r="G323" s="31"/>
      <c r="H323" s="31"/>
      <c r="I323" s="31"/>
      <c r="J323" s="31"/>
      <c r="K323" s="31"/>
      <c r="L323" s="31"/>
      <c r="M323" s="31"/>
      <c r="P323" s="31"/>
      <c r="S323" s="31"/>
      <c r="V323" s="31"/>
      <c r="Y323" s="31"/>
      <c r="AB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O323" s="31"/>
      <c r="BR323" s="31"/>
      <c r="BU323" s="57"/>
      <c r="BV323" s="57"/>
      <c r="BW323" s="57"/>
      <c r="BX323" s="57"/>
    </row>
    <row r="324" spans="1:76" s="2" customFormat="1" x14ac:dyDescent="0.25">
      <c r="A324" s="32"/>
      <c r="B324" s="43"/>
      <c r="C324" s="43"/>
      <c r="D324" s="32"/>
      <c r="G324" s="31"/>
      <c r="H324" s="31"/>
      <c r="I324" s="31"/>
      <c r="J324" s="31"/>
      <c r="K324" s="31"/>
      <c r="L324" s="31"/>
      <c r="M324" s="31"/>
      <c r="P324" s="31"/>
      <c r="S324" s="31"/>
      <c r="V324" s="31"/>
      <c r="Y324" s="31"/>
      <c r="AB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O324" s="31"/>
      <c r="BR324" s="31"/>
      <c r="BU324" s="57"/>
      <c r="BV324" s="57"/>
      <c r="BW324" s="57"/>
      <c r="BX324" s="57"/>
    </row>
    <row r="325" spans="1:76" s="2" customFormat="1" x14ac:dyDescent="0.25">
      <c r="A325" s="32"/>
      <c r="B325" s="43"/>
      <c r="C325" s="43"/>
      <c r="D325" s="32"/>
      <c r="G325" s="31"/>
      <c r="H325" s="31"/>
      <c r="I325" s="31"/>
      <c r="J325" s="31"/>
      <c r="K325" s="31"/>
      <c r="L325" s="31"/>
      <c r="M325" s="31"/>
      <c r="P325" s="31"/>
      <c r="S325" s="31"/>
      <c r="V325" s="31"/>
      <c r="Y325" s="31"/>
      <c r="AB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O325" s="31"/>
      <c r="BR325" s="31"/>
      <c r="BU325" s="57"/>
      <c r="BV325" s="57"/>
      <c r="BW325" s="57"/>
      <c r="BX325" s="57"/>
    </row>
    <row r="326" spans="1:76" s="2" customFormat="1" x14ac:dyDescent="0.25">
      <c r="A326" s="32"/>
      <c r="B326" s="43"/>
      <c r="C326" s="43"/>
      <c r="D326" s="32"/>
      <c r="G326" s="31"/>
      <c r="H326" s="31"/>
      <c r="I326" s="31"/>
      <c r="J326" s="31"/>
      <c r="K326" s="31"/>
      <c r="L326" s="31"/>
      <c r="M326" s="31"/>
      <c r="P326" s="31"/>
      <c r="S326" s="31"/>
      <c r="V326" s="31"/>
      <c r="Y326" s="31"/>
      <c r="AB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O326" s="31"/>
      <c r="BR326" s="31"/>
      <c r="BU326" s="57"/>
      <c r="BV326" s="57"/>
      <c r="BW326" s="57"/>
      <c r="BX326" s="57"/>
    </row>
    <row r="327" spans="1:76" s="2" customFormat="1" x14ac:dyDescent="0.25">
      <c r="A327" s="32"/>
      <c r="B327" s="43"/>
      <c r="C327" s="43"/>
      <c r="D327" s="32"/>
      <c r="G327" s="31"/>
      <c r="H327" s="31"/>
      <c r="I327" s="31"/>
      <c r="J327" s="31"/>
      <c r="K327" s="31"/>
      <c r="L327" s="31"/>
      <c r="M327" s="31"/>
      <c r="P327" s="31"/>
      <c r="S327" s="31"/>
      <c r="V327" s="31"/>
      <c r="Y327" s="31"/>
      <c r="AB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O327" s="31"/>
      <c r="BR327" s="31"/>
      <c r="BU327" s="57"/>
      <c r="BV327" s="57"/>
      <c r="BW327" s="57"/>
      <c r="BX327" s="57"/>
    </row>
    <row r="328" spans="1:76" s="2" customFormat="1" x14ac:dyDescent="0.25">
      <c r="A328" s="32"/>
      <c r="B328" s="43"/>
      <c r="C328" s="43"/>
      <c r="D328" s="32"/>
      <c r="G328" s="31"/>
      <c r="H328" s="31"/>
      <c r="I328" s="31"/>
      <c r="J328" s="31"/>
      <c r="K328" s="31"/>
      <c r="L328" s="31"/>
      <c r="M328" s="31"/>
      <c r="P328" s="31"/>
      <c r="S328" s="31"/>
      <c r="V328" s="31"/>
      <c r="Y328" s="31"/>
      <c r="AB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O328" s="31"/>
      <c r="BR328" s="31"/>
      <c r="BU328" s="57"/>
      <c r="BV328" s="57"/>
      <c r="BW328" s="57"/>
      <c r="BX328" s="57"/>
    </row>
    <row r="329" spans="1:76" s="2" customFormat="1" x14ac:dyDescent="0.25">
      <c r="A329" s="32"/>
      <c r="B329" s="43"/>
      <c r="C329" s="43"/>
      <c r="D329" s="32"/>
      <c r="G329" s="31"/>
      <c r="H329" s="31"/>
      <c r="I329" s="31"/>
      <c r="J329" s="31"/>
      <c r="K329" s="31"/>
      <c r="L329" s="31"/>
      <c r="M329" s="31"/>
      <c r="P329" s="31"/>
      <c r="S329" s="31"/>
      <c r="V329" s="31"/>
      <c r="Y329" s="31"/>
      <c r="AB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O329" s="31"/>
      <c r="BR329" s="31"/>
      <c r="BU329" s="57"/>
      <c r="BV329" s="57"/>
      <c r="BW329" s="57"/>
      <c r="BX329" s="57"/>
    </row>
    <row r="330" spans="1:76" s="2" customFormat="1" x14ac:dyDescent="0.25">
      <c r="A330" s="32"/>
      <c r="B330" s="43"/>
      <c r="C330" s="43"/>
      <c r="D330" s="32"/>
      <c r="G330" s="31"/>
      <c r="H330" s="31"/>
      <c r="I330" s="31"/>
      <c r="J330" s="31"/>
      <c r="K330" s="31"/>
      <c r="L330" s="31"/>
      <c r="M330" s="31"/>
      <c r="P330" s="31"/>
      <c r="S330" s="31"/>
      <c r="V330" s="31"/>
      <c r="Y330" s="31"/>
      <c r="AB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O330" s="31"/>
      <c r="BR330" s="31"/>
      <c r="BU330" s="57"/>
      <c r="BV330" s="57"/>
      <c r="BW330" s="57"/>
      <c r="BX330" s="57"/>
    </row>
    <row r="331" spans="1:76" s="2" customFormat="1" x14ac:dyDescent="0.25">
      <c r="A331" s="32"/>
      <c r="B331" s="43"/>
      <c r="C331" s="43"/>
      <c r="D331" s="32"/>
      <c r="G331" s="31"/>
      <c r="H331" s="31"/>
      <c r="I331" s="31"/>
      <c r="J331" s="31"/>
      <c r="K331" s="31"/>
      <c r="L331" s="31"/>
      <c r="M331" s="31"/>
      <c r="P331" s="31"/>
      <c r="S331" s="31"/>
      <c r="V331" s="31"/>
      <c r="Y331" s="31"/>
      <c r="AB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O331" s="31"/>
      <c r="BR331" s="31"/>
      <c r="BU331" s="57"/>
      <c r="BV331" s="57"/>
      <c r="BW331" s="57"/>
      <c r="BX331" s="57"/>
    </row>
    <row r="332" spans="1:76" s="2" customFormat="1" x14ac:dyDescent="0.25">
      <c r="A332" s="32"/>
      <c r="B332" s="43"/>
      <c r="C332" s="43"/>
      <c r="D332" s="32"/>
      <c r="G332" s="31"/>
      <c r="H332" s="31"/>
      <c r="I332" s="31"/>
      <c r="J332" s="31"/>
      <c r="K332" s="31"/>
      <c r="L332" s="31"/>
      <c r="M332" s="31"/>
      <c r="P332" s="31"/>
      <c r="S332" s="31"/>
      <c r="V332" s="31"/>
      <c r="Y332" s="31"/>
      <c r="AB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O332" s="31"/>
      <c r="BR332" s="31"/>
      <c r="BU332" s="57"/>
      <c r="BV332" s="57"/>
      <c r="BW332" s="57"/>
      <c r="BX332" s="57"/>
    </row>
    <row r="333" spans="1:76" s="2" customFormat="1" x14ac:dyDescent="0.25">
      <c r="A333" s="32"/>
      <c r="B333" s="43"/>
      <c r="C333" s="43"/>
      <c r="D333" s="32"/>
      <c r="G333" s="31"/>
      <c r="H333" s="31"/>
      <c r="I333" s="31"/>
      <c r="J333" s="31"/>
      <c r="K333" s="31"/>
      <c r="L333" s="31"/>
      <c r="M333" s="31"/>
      <c r="P333" s="31"/>
      <c r="S333" s="31"/>
      <c r="V333" s="31"/>
      <c r="Y333" s="31"/>
      <c r="AB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O333" s="31"/>
      <c r="BR333" s="31"/>
      <c r="BU333" s="57"/>
      <c r="BV333" s="57"/>
      <c r="BW333" s="57"/>
      <c r="BX333" s="57"/>
    </row>
    <row r="334" spans="1:76" s="2" customFormat="1" x14ac:dyDescent="0.25">
      <c r="A334" s="32"/>
      <c r="B334" s="43"/>
      <c r="C334" s="43"/>
      <c r="D334" s="32"/>
      <c r="G334" s="31"/>
      <c r="H334" s="31"/>
      <c r="I334" s="31"/>
      <c r="J334" s="31"/>
      <c r="K334" s="31"/>
      <c r="L334" s="31"/>
      <c r="M334" s="31"/>
      <c r="P334" s="31"/>
      <c r="S334" s="31"/>
      <c r="V334" s="31"/>
      <c r="Y334" s="31"/>
      <c r="AB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O334" s="31"/>
      <c r="BR334" s="31"/>
      <c r="BU334" s="57"/>
      <c r="BV334" s="57"/>
      <c r="BW334" s="57"/>
      <c r="BX334" s="57"/>
    </row>
    <row r="335" spans="1:76" s="2" customFormat="1" x14ac:dyDescent="0.25">
      <c r="A335" s="32"/>
      <c r="B335" s="43"/>
      <c r="C335" s="43"/>
      <c r="D335" s="32"/>
      <c r="G335" s="31"/>
      <c r="H335" s="31"/>
      <c r="I335" s="31"/>
      <c r="J335" s="31"/>
      <c r="K335" s="31"/>
      <c r="L335" s="31"/>
      <c r="M335" s="31"/>
      <c r="P335" s="31"/>
      <c r="S335" s="31"/>
      <c r="V335" s="31"/>
      <c r="Y335" s="31"/>
      <c r="AB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O335" s="31"/>
      <c r="BR335" s="31"/>
      <c r="BU335" s="57"/>
      <c r="BV335" s="57"/>
      <c r="BW335" s="57"/>
      <c r="BX335" s="57"/>
    </row>
    <row r="336" spans="1:76" s="2" customFormat="1" x14ac:dyDescent="0.25">
      <c r="A336" s="32"/>
      <c r="B336" s="43"/>
      <c r="C336" s="43"/>
      <c r="D336" s="32"/>
      <c r="G336" s="31"/>
      <c r="H336" s="31"/>
      <c r="I336" s="31"/>
      <c r="J336" s="31"/>
      <c r="K336" s="31"/>
      <c r="L336" s="31"/>
      <c r="M336" s="31"/>
      <c r="P336" s="31"/>
      <c r="S336" s="31"/>
      <c r="V336" s="31"/>
      <c r="Y336" s="31"/>
      <c r="AB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O336" s="31"/>
      <c r="BR336" s="31"/>
      <c r="BU336" s="57"/>
      <c r="BV336" s="57"/>
      <c r="BW336" s="57"/>
      <c r="BX336" s="57"/>
    </row>
    <row r="337" spans="1:76" s="2" customFormat="1" x14ac:dyDescent="0.25">
      <c r="A337" s="32"/>
      <c r="B337" s="43"/>
      <c r="C337" s="43"/>
      <c r="D337" s="32"/>
      <c r="G337" s="31"/>
      <c r="H337" s="31"/>
      <c r="I337" s="31"/>
      <c r="J337" s="31"/>
      <c r="K337" s="31"/>
      <c r="L337" s="31"/>
      <c r="M337" s="31"/>
      <c r="P337" s="31"/>
      <c r="S337" s="31"/>
      <c r="V337" s="31"/>
      <c r="Y337" s="31"/>
      <c r="AB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O337" s="31"/>
      <c r="BR337" s="31"/>
      <c r="BU337" s="57"/>
      <c r="BV337" s="57"/>
      <c r="BW337" s="57"/>
      <c r="BX337" s="57"/>
    </row>
    <row r="338" spans="1:76" s="2" customFormat="1" x14ac:dyDescent="0.25">
      <c r="A338" s="32"/>
      <c r="B338" s="43"/>
      <c r="C338" s="43"/>
      <c r="D338" s="32"/>
      <c r="G338" s="31"/>
      <c r="H338" s="31"/>
      <c r="I338" s="31"/>
      <c r="J338" s="31"/>
      <c r="K338" s="31"/>
      <c r="L338" s="31"/>
      <c r="M338" s="31"/>
      <c r="P338" s="31"/>
      <c r="S338" s="31"/>
      <c r="V338" s="31"/>
      <c r="Y338" s="31"/>
      <c r="AB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O338" s="31"/>
      <c r="BR338" s="31"/>
      <c r="BU338" s="57"/>
      <c r="BV338" s="57"/>
      <c r="BW338" s="57"/>
      <c r="BX338" s="57"/>
    </row>
    <row r="339" spans="1:76" s="2" customFormat="1" x14ac:dyDescent="0.25">
      <c r="A339" s="32"/>
      <c r="B339" s="43"/>
      <c r="C339" s="43"/>
      <c r="D339" s="32"/>
      <c r="G339" s="31"/>
      <c r="H339" s="31"/>
      <c r="I339" s="31"/>
      <c r="J339" s="31"/>
      <c r="K339" s="31"/>
      <c r="L339" s="31"/>
      <c r="M339" s="31"/>
      <c r="P339" s="31"/>
      <c r="S339" s="31"/>
      <c r="V339" s="31"/>
      <c r="Y339" s="31"/>
      <c r="AB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O339" s="31"/>
      <c r="BR339" s="31"/>
      <c r="BU339" s="57"/>
      <c r="BV339" s="57"/>
      <c r="BW339" s="57"/>
      <c r="BX339" s="57"/>
    </row>
    <row r="340" spans="1:76" s="2" customFormat="1" x14ac:dyDescent="0.25">
      <c r="A340" s="32"/>
      <c r="B340" s="43"/>
      <c r="C340" s="43"/>
      <c r="D340" s="32"/>
      <c r="G340" s="31"/>
      <c r="H340" s="31"/>
      <c r="I340" s="31"/>
      <c r="J340" s="31"/>
      <c r="K340" s="31"/>
      <c r="L340" s="31"/>
      <c r="M340" s="31"/>
      <c r="P340" s="31"/>
      <c r="S340" s="31"/>
      <c r="V340" s="31"/>
      <c r="Y340" s="31"/>
      <c r="AB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O340" s="31"/>
      <c r="BR340" s="31"/>
      <c r="BU340" s="57"/>
      <c r="BV340" s="57"/>
      <c r="BW340" s="57"/>
      <c r="BX340" s="57"/>
    </row>
    <row r="341" spans="1:76" s="2" customFormat="1" x14ac:dyDescent="0.25">
      <c r="A341" s="32"/>
      <c r="B341" s="43"/>
      <c r="C341" s="43"/>
      <c r="D341" s="32"/>
      <c r="G341" s="31"/>
      <c r="H341" s="31"/>
      <c r="I341" s="31"/>
      <c r="J341" s="31"/>
      <c r="K341" s="31"/>
      <c r="L341" s="31"/>
      <c r="M341" s="31"/>
      <c r="P341" s="31"/>
      <c r="S341" s="31"/>
      <c r="V341" s="31"/>
      <c r="Y341" s="31"/>
      <c r="AB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O341" s="31"/>
      <c r="BR341" s="31"/>
      <c r="BU341" s="57"/>
      <c r="BV341" s="57"/>
      <c r="BW341" s="57"/>
      <c r="BX341" s="57"/>
    </row>
    <row r="342" spans="1:76" s="2" customFormat="1" x14ac:dyDescent="0.25">
      <c r="A342" s="32"/>
      <c r="B342" s="43"/>
      <c r="C342" s="43"/>
      <c r="D342" s="32"/>
      <c r="G342" s="31"/>
      <c r="H342" s="31"/>
      <c r="I342" s="31"/>
      <c r="J342" s="31"/>
      <c r="K342" s="31"/>
      <c r="L342" s="31"/>
      <c r="M342" s="31"/>
      <c r="P342" s="31"/>
      <c r="S342" s="31"/>
      <c r="V342" s="31"/>
      <c r="Y342" s="31"/>
      <c r="AB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O342" s="31"/>
      <c r="BR342" s="31"/>
      <c r="BU342" s="57"/>
      <c r="BV342" s="57"/>
      <c r="BW342" s="57"/>
      <c r="BX342" s="57"/>
    </row>
    <row r="343" spans="1:76" s="2" customFormat="1" x14ac:dyDescent="0.25">
      <c r="A343" s="32"/>
      <c r="B343" s="43"/>
      <c r="C343" s="43"/>
      <c r="D343" s="32"/>
      <c r="G343" s="31"/>
      <c r="H343" s="31"/>
      <c r="I343" s="31"/>
      <c r="J343" s="31"/>
      <c r="K343" s="31"/>
      <c r="L343" s="31"/>
      <c r="M343" s="31"/>
      <c r="P343" s="31"/>
      <c r="S343" s="31"/>
      <c r="V343" s="31"/>
      <c r="Y343" s="31"/>
      <c r="AB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O343" s="31"/>
      <c r="BR343" s="31"/>
      <c r="BU343" s="57"/>
      <c r="BV343" s="57"/>
      <c r="BW343" s="57"/>
      <c r="BX343" s="57"/>
    </row>
    <row r="344" spans="1:76" s="2" customFormat="1" x14ac:dyDescent="0.25">
      <c r="A344" s="32"/>
      <c r="B344" s="43"/>
      <c r="C344" s="43"/>
      <c r="D344" s="32"/>
      <c r="G344" s="31"/>
      <c r="H344" s="31"/>
      <c r="I344" s="31"/>
      <c r="J344" s="31"/>
      <c r="K344" s="31"/>
      <c r="L344" s="31"/>
      <c r="M344" s="31"/>
      <c r="P344" s="31"/>
      <c r="S344" s="31"/>
      <c r="V344" s="31"/>
      <c r="Y344" s="31"/>
      <c r="AB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O344" s="31"/>
      <c r="BR344" s="31"/>
      <c r="BU344" s="57"/>
      <c r="BV344" s="57"/>
      <c r="BW344" s="57"/>
      <c r="BX344" s="57"/>
    </row>
    <row r="345" spans="1:76" s="2" customFormat="1" x14ac:dyDescent="0.25">
      <c r="A345" s="32"/>
      <c r="B345" s="43"/>
      <c r="C345" s="43"/>
      <c r="D345" s="32"/>
      <c r="G345" s="31"/>
      <c r="H345" s="31"/>
      <c r="I345" s="31"/>
      <c r="J345" s="31"/>
      <c r="K345" s="31"/>
      <c r="L345" s="31"/>
      <c r="M345" s="31"/>
      <c r="P345" s="31"/>
      <c r="S345" s="31"/>
      <c r="V345" s="31"/>
      <c r="Y345" s="31"/>
      <c r="AB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O345" s="31"/>
      <c r="BR345" s="31"/>
      <c r="BU345" s="57"/>
      <c r="BV345" s="57"/>
      <c r="BW345" s="57"/>
      <c r="BX345" s="57"/>
    </row>
    <row r="346" spans="1:76" s="2" customFormat="1" x14ac:dyDescent="0.25">
      <c r="A346" s="32"/>
      <c r="B346" s="43"/>
      <c r="C346" s="43"/>
      <c r="D346" s="32"/>
      <c r="G346" s="31"/>
      <c r="H346" s="31"/>
      <c r="I346" s="31"/>
      <c r="J346" s="31"/>
      <c r="K346" s="31"/>
      <c r="L346" s="31"/>
      <c r="M346" s="31"/>
      <c r="P346" s="31"/>
      <c r="S346" s="31"/>
      <c r="V346" s="31"/>
      <c r="Y346" s="31"/>
      <c r="AB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O346" s="31"/>
      <c r="BR346" s="31"/>
      <c r="BU346" s="57"/>
      <c r="BV346" s="57"/>
      <c r="BW346" s="57"/>
      <c r="BX346" s="57"/>
    </row>
    <row r="347" spans="1:76" s="2" customFormat="1" x14ac:dyDescent="0.25">
      <c r="A347" s="32"/>
      <c r="B347" s="43"/>
      <c r="C347" s="43"/>
      <c r="D347" s="32"/>
      <c r="G347" s="31"/>
      <c r="H347" s="31"/>
      <c r="I347" s="31"/>
      <c r="J347" s="31"/>
      <c r="K347" s="31"/>
      <c r="L347" s="31"/>
      <c r="M347" s="31"/>
      <c r="P347" s="31"/>
      <c r="S347" s="31"/>
      <c r="V347" s="31"/>
      <c r="Y347" s="31"/>
      <c r="AB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O347" s="31"/>
      <c r="BR347" s="31"/>
      <c r="BU347" s="57"/>
      <c r="BV347" s="57"/>
      <c r="BW347" s="57"/>
      <c r="BX347" s="57"/>
    </row>
    <row r="348" spans="1:76" s="2" customFormat="1" x14ac:dyDescent="0.25">
      <c r="A348" s="32"/>
      <c r="B348" s="43"/>
      <c r="C348" s="43"/>
      <c r="D348" s="32"/>
      <c r="G348" s="31"/>
      <c r="H348" s="31"/>
      <c r="I348" s="31"/>
      <c r="J348" s="31"/>
      <c r="K348" s="31"/>
      <c r="L348" s="31"/>
      <c r="M348" s="31"/>
      <c r="P348" s="31"/>
      <c r="S348" s="31"/>
      <c r="V348" s="31"/>
      <c r="Y348" s="31"/>
      <c r="AB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O348" s="31"/>
      <c r="BR348" s="31"/>
      <c r="BU348" s="57"/>
      <c r="BV348" s="57"/>
      <c r="BW348" s="57"/>
      <c r="BX348" s="57"/>
    </row>
    <row r="349" spans="1:76" s="2" customFormat="1" x14ac:dyDescent="0.25">
      <c r="A349" s="32"/>
      <c r="B349" s="43"/>
      <c r="C349" s="43"/>
      <c r="D349" s="32"/>
      <c r="G349" s="31"/>
      <c r="H349" s="31"/>
      <c r="I349" s="31"/>
      <c r="J349" s="31"/>
      <c r="K349" s="31"/>
      <c r="L349" s="31"/>
      <c r="M349" s="31"/>
      <c r="P349" s="31"/>
      <c r="S349" s="31"/>
      <c r="V349" s="31"/>
      <c r="Y349" s="31"/>
      <c r="AB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O349" s="31"/>
      <c r="BR349" s="31"/>
      <c r="BU349" s="57"/>
      <c r="BV349" s="57"/>
      <c r="BW349" s="57"/>
      <c r="BX349" s="57"/>
    </row>
    <row r="350" spans="1:76" s="2" customFormat="1" x14ac:dyDescent="0.25">
      <c r="A350" s="32"/>
      <c r="B350" s="43"/>
      <c r="C350" s="43"/>
      <c r="D350" s="32"/>
      <c r="G350" s="31"/>
      <c r="H350" s="31"/>
      <c r="I350" s="31"/>
      <c r="J350" s="31"/>
      <c r="K350" s="31"/>
      <c r="L350" s="31"/>
      <c r="M350" s="31"/>
      <c r="P350" s="31"/>
      <c r="S350" s="31"/>
      <c r="V350" s="31"/>
      <c r="Y350" s="31"/>
      <c r="AB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O350" s="31"/>
      <c r="BR350" s="31"/>
      <c r="BU350" s="57"/>
      <c r="BV350" s="57"/>
      <c r="BW350" s="57"/>
      <c r="BX350" s="57"/>
    </row>
    <row r="351" spans="1:76" s="2" customFormat="1" x14ac:dyDescent="0.25">
      <c r="A351" s="32"/>
      <c r="B351" s="43"/>
      <c r="C351" s="43"/>
      <c r="D351" s="32"/>
      <c r="G351" s="31"/>
      <c r="H351" s="31"/>
      <c r="I351" s="31"/>
      <c r="J351" s="31"/>
      <c r="K351" s="31"/>
      <c r="L351" s="31"/>
      <c r="M351" s="31"/>
      <c r="P351" s="31"/>
      <c r="S351" s="31"/>
      <c r="V351" s="31"/>
      <c r="Y351" s="31"/>
      <c r="AB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O351" s="31"/>
      <c r="BR351" s="31"/>
      <c r="BU351" s="57"/>
      <c r="BV351" s="57"/>
      <c r="BW351" s="57"/>
      <c r="BX351" s="57"/>
    </row>
    <row r="352" spans="1:76" s="2" customFormat="1" x14ac:dyDescent="0.25">
      <c r="A352" s="32"/>
      <c r="B352" s="43"/>
      <c r="C352" s="43"/>
      <c r="D352" s="32"/>
      <c r="G352" s="31"/>
      <c r="H352" s="31"/>
      <c r="I352" s="31"/>
      <c r="J352" s="31"/>
      <c r="K352" s="31"/>
      <c r="L352" s="31"/>
      <c r="M352" s="31"/>
      <c r="P352" s="31"/>
      <c r="S352" s="31"/>
      <c r="V352" s="31"/>
      <c r="Y352" s="31"/>
      <c r="AB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O352" s="31"/>
      <c r="BR352" s="31"/>
      <c r="BU352" s="57"/>
      <c r="BV352" s="57"/>
      <c r="BW352" s="57"/>
      <c r="BX352" s="57"/>
    </row>
    <row r="353" spans="1:76" s="2" customFormat="1" x14ac:dyDescent="0.25">
      <c r="A353" s="32"/>
      <c r="B353" s="43"/>
      <c r="C353" s="43"/>
      <c r="D353" s="32"/>
      <c r="G353" s="31"/>
      <c r="H353" s="31"/>
      <c r="I353" s="31"/>
      <c r="J353" s="31"/>
      <c r="K353" s="31"/>
      <c r="L353" s="31"/>
      <c r="M353" s="31"/>
      <c r="P353" s="31"/>
      <c r="S353" s="31"/>
      <c r="V353" s="31"/>
      <c r="Y353" s="31"/>
      <c r="AB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O353" s="31"/>
      <c r="BR353" s="31"/>
      <c r="BU353" s="57"/>
      <c r="BV353" s="57"/>
      <c r="BW353" s="57"/>
      <c r="BX353" s="57"/>
    </row>
    <row r="354" spans="1:76" s="2" customFormat="1" x14ac:dyDescent="0.25">
      <c r="A354" s="32"/>
      <c r="B354" s="43"/>
      <c r="C354" s="43"/>
      <c r="D354" s="32"/>
      <c r="G354" s="31"/>
      <c r="H354" s="31"/>
      <c r="I354" s="31"/>
      <c r="J354" s="31"/>
      <c r="K354" s="31"/>
      <c r="L354" s="31"/>
      <c r="M354" s="31"/>
      <c r="P354" s="31"/>
      <c r="S354" s="31"/>
      <c r="V354" s="31"/>
      <c r="Y354" s="31"/>
      <c r="AB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O354" s="31"/>
      <c r="BR354" s="31"/>
      <c r="BU354" s="57"/>
      <c r="BV354" s="57"/>
      <c r="BW354" s="57"/>
      <c r="BX354" s="57"/>
    </row>
    <row r="355" spans="1:76" s="2" customFormat="1" x14ac:dyDescent="0.25">
      <c r="A355" s="32"/>
      <c r="B355" s="43"/>
      <c r="C355" s="43"/>
      <c r="D355" s="32"/>
      <c r="G355" s="31"/>
      <c r="H355" s="31"/>
      <c r="I355" s="31"/>
      <c r="J355" s="31"/>
      <c r="K355" s="31"/>
      <c r="L355" s="31"/>
      <c r="M355" s="31"/>
      <c r="P355" s="31"/>
      <c r="S355" s="31"/>
      <c r="V355" s="31"/>
      <c r="Y355" s="31"/>
      <c r="AB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O355" s="31"/>
      <c r="BR355" s="31"/>
      <c r="BU355" s="57"/>
      <c r="BV355" s="57"/>
      <c r="BW355" s="57"/>
      <c r="BX355" s="57"/>
    </row>
    <row r="356" spans="1:76" s="2" customFormat="1" x14ac:dyDescent="0.25">
      <c r="A356" s="32"/>
      <c r="B356" s="43"/>
      <c r="C356" s="43"/>
      <c r="D356" s="32"/>
      <c r="G356" s="31"/>
      <c r="H356" s="31"/>
      <c r="I356" s="31"/>
      <c r="J356" s="31"/>
      <c r="K356" s="31"/>
      <c r="L356" s="31"/>
      <c r="M356" s="31"/>
      <c r="P356" s="31"/>
      <c r="S356" s="31"/>
      <c r="V356" s="31"/>
      <c r="Y356" s="31"/>
      <c r="AB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O356" s="31"/>
      <c r="BR356" s="31"/>
      <c r="BU356" s="57"/>
      <c r="BV356" s="57"/>
      <c r="BW356" s="57"/>
      <c r="BX356" s="57"/>
    </row>
    <row r="357" spans="1:76" s="2" customFormat="1" x14ac:dyDescent="0.25">
      <c r="A357" s="32"/>
      <c r="B357" s="43"/>
      <c r="C357" s="43"/>
      <c r="D357" s="32"/>
      <c r="G357" s="31"/>
      <c r="H357" s="31"/>
      <c r="I357" s="31"/>
      <c r="J357" s="31"/>
      <c r="K357" s="31"/>
      <c r="L357" s="31"/>
      <c r="M357" s="31"/>
      <c r="P357" s="31"/>
      <c r="S357" s="31"/>
      <c r="V357" s="31"/>
      <c r="Y357" s="31"/>
      <c r="AB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O357" s="31"/>
      <c r="BR357" s="31"/>
      <c r="BU357" s="57"/>
      <c r="BV357" s="57"/>
      <c r="BW357" s="57"/>
      <c r="BX357" s="57"/>
    </row>
    <row r="358" spans="1:76" s="2" customFormat="1" x14ac:dyDescent="0.25">
      <c r="A358" s="32"/>
      <c r="B358" s="43"/>
      <c r="C358" s="43"/>
      <c r="D358" s="32"/>
      <c r="G358" s="31"/>
      <c r="H358" s="31"/>
      <c r="I358" s="31"/>
      <c r="J358" s="31"/>
      <c r="K358" s="31"/>
      <c r="L358" s="31"/>
      <c r="M358" s="31"/>
      <c r="P358" s="31"/>
      <c r="S358" s="31"/>
      <c r="V358" s="31"/>
      <c r="Y358" s="31"/>
      <c r="AB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O358" s="31"/>
      <c r="BR358" s="31"/>
      <c r="BU358" s="57"/>
      <c r="BV358" s="57"/>
      <c r="BW358" s="57"/>
      <c r="BX358" s="57"/>
    </row>
    <row r="359" spans="1:76" s="2" customFormat="1" x14ac:dyDescent="0.25">
      <c r="A359" s="32"/>
      <c r="B359" s="43"/>
      <c r="C359" s="43"/>
      <c r="D359" s="32"/>
      <c r="G359" s="31"/>
      <c r="H359" s="31"/>
      <c r="I359" s="31"/>
      <c r="J359" s="31"/>
      <c r="K359" s="31"/>
      <c r="L359" s="31"/>
      <c r="M359" s="31"/>
      <c r="P359" s="31"/>
      <c r="S359" s="31"/>
      <c r="V359" s="31"/>
      <c r="Y359" s="31"/>
      <c r="AB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O359" s="31"/>
      <c r="BR359" s="31"/>
      <c r="BU359" s="57"/>
      <c r="BV359" s="57"/>
      <c r="BW359" s="57"/>
      <c r="BX359" s="57"/>
    </row>
    <row r="360" spans="1:76" s="2" customFormat="1" x14ac:dyDescent="0.25">
      <c r="A360" s="32"/>
      <c r="B360" s="43"/>
      <c r="C360" s="43"/>
      <c r="D360" s="32"/>
      <c r="G360" s="31"/>
      <c r="H360" s="31"/>
      <c r="I360" s="31"/>
      <c r="J360" s="31"/>
      <c r="K360" s="31"/>
      <c r="L360" s="31"/>
      <c r="M360" s="31"/>
      <c r="P360" s="31"/>
      <c r="S360" s="31"/>
      <c r="V360" s="31"/>
      <c r="Y360" s="31"/>
      <c r="AB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O360" s="31"/>
      <c r="BR360" s="31"/>
      <c r="BU360" s="57"/>
      <c r="BV360" s="57"/>
      <c r="BW360" s="57"/>
      <c r="BX360" s="57"/>
    </row>
    <row r="361" spans="1:76" s="2" customFormat="1" x14ac:dyDescent="0.25">
      <c r="A361" s="32"/>
      <c r="B361" s="43"/>
      <c r="C361" s="43"/>
      <c r="D361" s="32"/>
      <c r="G361" s="31"/>
      <c r="H361" s="31"/>
      <c r="I361" s="31"/>
      <c r="J361" s="31"/>
      <c r="K361" s="31"/>
      <c r="L361" s="31"/>
      <c r="M361" s="31"/>
      <c r="P361" s="31"/>
      <c r="S361" s="31"/>
      <c r="V361" s="31"/>
      <c r="Y361" s="31"/>
      <c r="AB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O361" s="31"/>
      <c r="BR361" s="31"/>
      <c r="BU361" s="57"/>
      <c r="BV361" s="57"/>
      <c r="BW361" s="57"/>
      <c r="BX361" s="57"/>
    </row>
    <row r="362" spans="1:76" s="2" customFormat="1" x14ac:dyDescent="0.25">
      <c r="A362" s="32"/>
      <c r="B362" s="43"/>
      <c r="C362" s="43"/>
      <c r="D362" s="32"/>
      <c r="G362" s="31"/>
      <c r="H362" s="31"/>
      <c r="I362" s="31"/>
      <c r="J362" s="31"/>
      <c r="K362" s="31"/>
      <c r="L362" s="31"/>
      <c r="M362" s="31"/>
      <c r="P362" s="31"/>
      <c r="S362" s="31"/>
      <c r="V362" s="31"/>
      <c r="Y362" s="31"/>
      <c r="AB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O362" s="31"/>
      <c r="BR362" s="31"/>
      <c r="BU362" s="57"/>
      <c r="BV362" s="57"/>
      <c r="BW362" s="57"/>
      <c r="BX362" s="57"/>
    </row>
    <row r="363" spans="1:76" s="2" customFormat="1" x14ac:dyDescent="0.25">
      <c r="A363" s="32"/>
      <c r="B363" s="43"/>
      <c r="C363" s="43"/>
      <c r="D363" s="32"/>
      <c r="G363" s="31"/>
      <c r="H363" s="31"/>
      <c r="I363" s="31"/>
      <c r="J363" s="31"/>
      <c r="K363" s="31"/>
      <c r="L363" s="31"/>
      <c r="M363" s="31"/>
      <c r="P363" s="31"/>
      <c r="S363" s="31"/>
      <c r="V363" s="31"/>
      <c r="Y363" s="31"/>
      <c r="AB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O363" s="31"/>
      <c r="BR363" s="31"/>
      <c r="BU363" s="57"/>
      <c r="BV363" s="57"/>
      <c r="BW363" s="57"/>
      <c r="BX363" s="57"/>
    </row>
    <row r="364" spans="1:76" s="2" customFormat="1" x14ac:dyDescent="0.25">
      <c r="A364" s="32"/>
      <c r="B364" s="43"/>
      <c r="C364" s="43"/>
      <c r="D364" s="32"/>
      <c r="G364" s="31"/>
      <c r="H364" s="31"/>
      <c r="I364" s="31"/>
      <c r="J364" s="31"/>
      <c r="K364" s="31"/>
      <c r="L364" s="31"/>
      <c r="M364" s="31"/>
      <c r="P364" s="31"/>
      <c r="S364" s="31"/>
      <c r="V364" s="31"/>
      <c r="Y364" s="31"/>
      <c r="AB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O364" s="31"/>
      <c r="BR364" s="31"/>
      <c r="BU364" s="57"/>
      <c r="BV364" s="57"/>
      <c r="BW364" s="57"/>
      <c r="BX364" s="57"/>
    </row>
    <row r="365" spans="1:76" s="2" customFormat="1" x14ac:dyDescent="0.25">
      <c r="A365" s="32"/>
      <c r="B365" s="43"/>
      <c r="C365" s="43"/>
      <c r="D365" s="32"/>
      <c r="G365" s="31"/>
      <c r="H365" s="31"/>
      <c r="I365" s="31"/>
      <c r="J365" s="31"/>
      <c r="K365" s="31"/>
      <c r="L365" s="31"/>
      <c r="M365" s="31"/>
      <c r="P365" s="31"/>
      <c r="S365" s="31"/>
      <c r="V365" s="31"/>
      <c r="Y365" s="31"/>
      <c r="AB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O365" s="31"/>
      <c r="BR365" s="31"/>
      <c r="BU365" s="57"/>
      <c r="BV365" s="57"/>
      <c r="BW365" s="57"/>
      <c r="BX365" s="57"/>
    </row>
    <row r="366" spans="1:76" s="2" customFormat="1" x14ac:dyDescent="0.25">
      <c r="A366" s="32"/>
      <c r="B366" s="43"/>
      <c r="C366" s="43"/>
      <c r="D366" s="32"/>
      <c r="G366" s="31"/>
      <c r="H366" s="31"/>
      <c r="I366" s="31"/>
      <c r="J366" s="31"/>
      <c r="K366" s="31"/>
      <c r="L366" s="31"/>
      <c r="M366" s="31"/>
      <c r="P366" s="31"/>
      <c r="S366" s="31"/>
      <c r="V366" s="31"/>
      <c r="Y366" s="31"/>
      <c r="AB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O366" s="31"/>
      <c r="BR366" s="31"/>
      <c r="BU366" s="57"/>
      <c r="BV366" s="57"/>
      <c r="BW366" s="57"/>
      <c r="BX366" s="57"/>
    </row>
    <row r="367" spans="1:76" s="2" customFormat="1" x14ac:dyDescent="0.25">
      <c r="A367" s="32"/>
      <c r="B367" s="43"/>
      <c r="C367" s="43"/>
      <c r="D367" s="32"/>
      <c r="G367" s="31"/>
      <c r="H367" s="31"/>
      <c r="I367" s="31"/>
      <c r="J367" s="31"/>
      <c r="K367" s="31"/>
      <c r="L367" s="31"/>
      <c r="M367" s="31"/>
      <c r="P367" s="31"/>
      <c r="S367" s="31"/>
      <c r="V367" s="31"/>
      <c r="Y367" s="31"/>
      <c r="AB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O367" s="31"/>
      <c r="BR367" s="31"/>
      <c r="BU367" s="57"/>
      <c r="BV367" s="57"/>
      <c r="BW367" s="57"/>
      <c r="BX367" s="57"/>
    </row>
    <row r="368" spans="1:76" s="2" customFormat="1" x14ac:dyDescent="0.25">
      <c r="A368" s="32"/>
      <c r="B368" s="43"/>
      <c r="C368" s="43"/>
      <c r="D368" s="32"/>
      <c r="G368" s="31"/>
      <c r="H368" s="31"/>
      <c r="I368" s="31"/>
      <c r="J368" s="31"/>
      <c r="K368" s="31"/>
      <c r="L368" s="31"/>
      <c r="M368" s="31"/>
      <c r="P368" s="31"/>
      <c r="S368" s="31"/>
      <c r="V368" s="31"/>
      <c r="Y368" s="31"/>
      <c r="AB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O368" s="31"/>
      <c r="BR368" s="31"/>
      <c r="BU368" s="57"/>
      <c r="BV368" s="57"/>
      <c r="BW368" s="57"/>
      <c r="BX368" s="57"/>
    </row>
    <row r="369" spans="1:76" s="2" customFormat="1" x14ac:dyDescent="0.25">
      <c r="A369" s="32"/>
      <c r="B369" s="43"/>
      <c r="C369" s="43"/>
      <c r="D369" s="32"/>
      <c r="G369" s="31"/>
      <c r="H369" s="31"/>
      <c r="I369" s="31"/>
      <c r="J369" s="31"/>
      <c r="K369" s="31"/>
      <c r="L369" s="31"/>
      <c r="M369" s="31"/>
      <c r="P369" s="31"/>
      <c r="S369" s="31"/>
      <c r="V369" s="31"/>
      <c r="Y369" s="31"/>
      <c r="AB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O369" s="31"/>
      <c r="BR369" s="31"/>
      <c r="BU369" s="57"/>
      <c r="BV369" s="57"/>
      <c r="BW369" s="57"/>
      <c r="BX369" s="57"/>
    </row>
    <row r="370" spans="1:76" s="2" customFormat="1" x14ac:dyDescent="0.25">
      <c r="A370" s="32"/>
      <c r="B370" s="43"/>
      <c r="C370" s="43"/>
      <c r="D370" s="32"/>
      <c r="G370" s="31"/>
      <c r="H370" s="31"/>
      <c r="I370" s="31"/>
      <c r="J370" s="31"/>
      <c r="K370" s="31"/>
      <c r="L370" s="31"/>
      <c r="M370" s="31"/>
      <c r="P370" s="31"/>
      <c r="S370" s="31"/>
      <c r="V370" s="31"/>
      <c r="Y370" s="31"/>
      <c r="AB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O370" s="31"/>
      <c r="BR370" s="31"/>
      <c r="BU370" s="57"/>
      <c r="BV370" s="57"/>
      <c r="BW370" s="57"/>
      <c r="BX370" s="57"/>
    </row>
    <row r="371" spans="1:76" s="2" customFormat="1" x14ac:dyDescent="0.25">
      <c r="A371" s="32"/>
      <c r="B371" s="43"/>
      <c r="C371" s="43"/>
      <c r="D371" s="32"/>
      <c r="G371" s="31"/>
      <c r="H371" s="31"/>
      <c r="I371" s="31"/>
      <c r="J371" s="31"/>
      <c r="K371" s="31"/>
      <c r="L371" s="31"/>
      <c r="M371" s="31"/>
      <c r="P371" s="31"/>
      <c r="S371" s="31"/>
      <c r="V371" s="31"/>
      <c r="Y371" s="31"/>
      <c r="AB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O371" s="31"/>
      <c r="BR371" s="31"/>
      <c r="BU371" s="57"/>
      <c r="BV371" s="57"/>
      <c r="BW371" s="57"/>
      <c r="BX371" s="57"/>
    </row>
    <row r="372" spans="1:76" s="2" customFormat="1" x14ac:dyDescent="0.25">
      <c r="A372" s="32"/>
      <c r="B372" s="43"/>
      <c r="C372" s="43"/>
      <c r="D372" s="32"/>
      <c r="G372" s="31"/>
      <c r="H372" s="31"/>
      <c r="I372" s="31"/>
      <c r="J372" s="31"/>
      <c r="K372" s="31"/>
      <c r="L372" s="31"/>
      <c r="M372" s="31"/>
      <c r="P372" s="31"/>
      <c r="S372" s="31"/>
      <c r="V372" s="31"/>
      <c r="Y372" s="31"/>
      <c r="AB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O372" s="31"/>
      <c r="BR372" s="31"/>
      <c r="BU372" s="57"/>
      <c r="BV372" s="57"/>
      <c r="BW372" s="57"/>
      <c r="BX372" s="57"/>
    </row>
  </sheetData>
  <mergeCells count="62">
    <mergeCell ref="A67:A71"/>
    <mergeCell ref="B67:B71"/>
    <mergeCell ref="C67:C71"/>
    <mergeCell ref="A62:A64"/>
    <mergeCell ref="B62:B64"/>
    <mergeCell ref="C62:C64"/>
    <mergeCell ref="A65:A66"/>
    <mergeCell ref="B65:B66"/>
    <mergeCell ref="C65:C66"/>
    <mergeCell ref="C59:C61"/>
    <mergeCell ref="A45:A49"/>
    <mergeCell ref="B45:B49"/>
    <mergeCell ref="C45:C49"/>
    <mergeCell ref="A50:A52"/>
    <mergeCell ref="B50:B52"/>
    <mergeCell ref="C50:C52"/>
    <mergeCell ref="A55:A57"/>
    <mergeCell ref="B55:B57"/>
    <mergeCell ref="C55:C57"/>
    <mergeCell ref="A59:A61"/>
    <mergeCell ref="B59:B61"/>
    <mergeCell ref="A27:A37"/>
    <mergeCell ref="B27:B37"/>
    <mergeCell ref="C27:C37"/>
    <mergeCell ref="A38:A44"/>
    <mergeCell ref="B38:B44"/>
    <mergeCell ref="C38:C44"/>
    <mergeCell ref="A16:A26"/>
    <mergeCell ref="B16:B26"/>
    <mergeCell ref="C16:C26"/>
    <mergeCell ref="BD7:BF7"/>
    <mergeCell ref="BG7:BI7"/>
    <mergeCell ref="AU7:AW7"/>
    <mergeCell ref="AX7:AZ7"/>
    <mergeCell ref="T7:V7"/>
    <mergeCell ref="W7:Y7"/>
    <mergeCell ref="AR7:AT7"/>
    <mergeCell ref="H7:J7"/>
    <mergeCell ref="K7:M7"/>
    <mergeCell ref="N7:P7"/>
    <mergeCell ref="Q7:S7"/>
    <mergeCell ref="BA7:BC7"/>
    <mergeCell ref="A11:A15"/>
    <mergeCell ref="B11:B15"/>
    <mergeCell ref="C11:C15"/>
    <mergeCell ref="BJ7:BL7"/>
    <mergeCell ref="BM7:BO7"/>
    <mergeCell ref="AC7:AE7"/>
    <mergeCell ref="AF7:AH7"/>
    <mergeCell ref="AI7:AK7"/>
    <mergeCell ref="AL7:AN7"/>
    <mergeCell ref="AO7:AQ7"/>
    <mergeCell ref="Z7:AB7"/>
    <mergeCell ref="C7:C9"/>
    <mergeCell ref="D7:D9"/>
    <mergeCell ref="E7:G7"/>
    <mergeCell ref="A7:A9"/>
    <mergeCell ref="B7:B9"/>
    <mergeCell ref="A1:AZ1"/>
    <mergeCell ref="A2:AZ2"/>
    <mergeCell ref="BV7:BV10"/>
    <mergeCell ref="BP7:BR7"/>
  </mergeCells>
  <pageMargins left="0" right="0" top="0.74803149606299213" bottom="0.74803149606299213" header="0.31496062992125984" footer="0.31496062992125984"/>
  <pageSetup paperSize="9" scale="6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Филиал ЗАО ЮЭК г.Лермонтов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Domnickiy</cp:lastModifiedBy>
  <cp:lastPrinted>2019-10-04T06:22:13Z</cp:lastPrinted>
  <dcterms:created xsi:type="dcterms:W3CDTF">2016-04-26T07:37:32Z</dcterms:created>
  <dcterms:modified xsi:type="dcterms:W3CDTF">2020-08-12T05:39:59Z</dcterms:modified>
</cp:coreProperties>
</file>