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gluhovie\Documents\Documents\док 2022\02 2022\раскрытие информации\"/>
    </mc:Choice>
  </mc:AlternateContent>
  <xr:revisionPtr revIDLastSave="0" documentId="13_ncr:1_{50029AAA-C865-404A-8831-B63A349FCC9B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2016" sheetId="2" r:id="rId1"/>
    <sheet name="2017" sheetId="3" r:id="rId2"/>
    <sheet name="2018" sheetId="4" r:id="rId3"/>
    <sheet name="2019" sheetId="6" r:id="rId4"/>
    <sheet name="2020" sheetId="5" r:id="rId5"/>
    <sheet name="2021" sheetId="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5" l="1"/>
  <c r="X13" i="6"/>
  <c r="V13" i="6"/>
  <c r="R12" i="6"/>
  <c r="R10" i="6"/>
  <c r="R7" i="6"/>
  <c r="J16" i="6"/>
  <c r="H16" i="6"/>
  <c r="Q13" i="6"/>
  <c r="J13" i="6" s="1"/>
  <c r="O13" i="6"/>
  <c r="I12" i="6"/>
  <c r="E7" i="6"/>
  <c r="J15" i="4"/>
  <c r="H15" i="4"/>
  <c r="W13" i="4"/>
  <c r="J12" i="4"/>
  <c r="H12" i="4"/>
  <c r="H10" i="4"/>
  <c r="K7" i="4"/>
  <c r="X27" i="4"/>
  <c r="W27" i="4"/>
  <c r="V27" i="4"/>
  <c r="U27" i="4"/>
  <c r="T27" i="4"/>
  <c r="S27" i="4"/>
  <c r="Q27" i="4"/>
  <c r="P27" i="4"/>
  <c r="O27" i="4"/>
  <c r="N27" i="4"/>
  <c r="M27" i="4"/>
  <c r="L27" i="4"/>
  <c r="I27" i="4"/>
  <c r="R17" i="4"/>
  <c r="R27" i="4" s="1"/>
  <c r="K17" i="4"/>
  <c r="K27" i="4" s="1"/>
  <c r="J17" i="4"/>
  <c r="J27" i="4" s="1"/>
  <c r="I17" i="4"/>
  <c r="H17" i="4"/>
  <c r="H27" i="4" s="1"/>
  <c r="G17" i="4"/>
  <c r="G27" i="4" s="1"/>
  <c r="F17" i="4"/>
  <c r="F27" i="4" s="1"/>
  <c r="E17" i="4"/>
  <c r="D17" i="4" s="1"/>
  <c r="D27" i="4" s="1"/>
  <c r="X13" i="3"/>
  <c r="X9" i="3" s="1"/>
  <c r="V13" i="3"/>
  <c r="V9" i="3" s="1"/>
  <c r="R7" i="3"/>
  <c r="H16" i="3"/>
  <c r="I15" i="3"/>
  <c r="Q13" i="3"/>
  <c r="O13" i="3"/>
  <c r="O9" i="3" s="1"/>
  <c r="I12" i="3"/>
  <c r="H11" i="3"/>
  <c r="I8" i="3"/>
  <c r="E7" i="3"/>
  <c r="L13" i="3"/>
  <c r="E13" i="3" s="1"/>
  <c r="M13" i="3"/>
  <c r="N13" i="3"/>
  <c r="P13" i="3"/>
  <c r="P9" i="3" s="1"/>
  <c r="S13" i="3"/>
  <c r="T13" i="3"/>
  <c r="U13" i="3"/>
  <c r="W13" i="3"/>
  <c r="W9" i="3" s="1"/>
  <c r="J15" i="3"/>
  <c r="R10" i="3"/>
  <c r="I16" i="3"/>
  <c r="R16" i="2"/>
  <c r="X13" i="2"/>
  <c r="V13" i="2"/>
  <c r="R14" i="2"/>
  <c r="I7" i="2"/>
  <c r="J16" i="2"/>
  <c r="H14" i="2"/>
  <c r="I12" i="2"/>
  <c r="H11" i="2"/>
  <c r="O13" i="2"/>
  <c r="O9" i="2" s="1"/>
  <c r="E7" i="2"/>
  <c r="G13" i="3"/>
  <c r="X13" i="4"/>
  <c r="V13" i="4"/>
  <c r="H13" i="4" s="1"/>
  <c r="U13" i="4"/>
  <c r="T13" i="4"/>
  <c r="S13" i="4"/>
  <c r="W13" i="6"/>
  <c r="U13" i="6"/>
  <c r="T13" i="6"/>
  <c r="S13" i="6"/>
  <c r="X13" i="5"/>
  <c r="W13" i="5"/>
  <c r="V13" i="5"/>
  <c r="U13" i="5"/>
  <c r="T13" i="5"/>
  <c r="S13" i="5"/>
  <c r="X13" i="1"/>
  <c r="W13" i="1"/>
  <c r="V13" i="1"/>
  <c r="U13" i="1"/>
  <c r="T13" i="1"/>
  <c r="S13" i="1"/>
  <c r="E13" i="1" s="1"/>
  <c r="U13" i="2"/>
  <c r="T13" i="2"/>
  <c r="S13" i="2"/>
  <c r="Q13" i="4"/>
  <c r="P13" i="4"/>
  <c r="N13" i="4"/>
  <c r="G13" i="4" s="1"/>
  <c r="M13" i="4"/>
  <c r="L13" i="4"/>
  <c r="E13" i="4" s="1"/>
  <c r="P13" i="6"/>
  <c r="I13" i="6" s="1"/>
  <c r="N13" i="6"/>
  <c r="M13" i="6"/>
  <c r="L13" i="6"/>
  <c r="Q13" i="5"/>
  <c r="P13" i="5"/>
  <c r="N13" i="5"/>
  <c r="M13" i="5"/>
  <c r="F13" i="5" s="1"/>
  <c r="L13" i="5"/>
  <c r="E13" i="5" s="1"/>
  <c r="Q13" i="1"/>
  <c r="P13" i="1"/>
  <c r="N13" i="1"/>
  <c r="K13" i="1" s="1"/>
  <c r="M13" i="1"/>
  <c r="F13" i="1" s="1"/>
  <c r="L13" i="1"/>
  <c r="P13" i="2"/>
  <c r="N13" i="2"/>
  <c r="G13" i="2" s="1"/>
  <c r="M13" i="2"/>
  <c r="L13" i="2"/>
  <c r="E13" i="2" s="1"/>
  <c r="O13" i="4"/>
  <c r="O13" i="5"/>
  <c r="O9" i="5" s="1"/>
  <c r="O13" i="1"/>
  <c r="O9" i="1" s="1"/>
  <c r="O9" i="4"/>
  <c r="R14" i="6"/>
  <c r="R14" i="5"/>
  <c r="R14" i="1"/>
  <c r="E8" i="3"/>
  <c r="F8" i="3"/>
  <c r="G8" i="3"/>
  <c r="H8" i="3"/>
  <c r="J8" i="3"/>
  <c r="E9" i="3"/>
  <c r="F9" i="3"/>
  <c r="G9" i="3"/>
  <c r="E10" i="3"/>
  <c r="F10" i="3"/>
  <c r="G10" i="3"/>
  <c r="I10" i="3"/>
  <c r="J10" i="3"/>
  <c r="E11" i="3"/>
  <c r="F11" i="3"/>
  <c r="G11" i="3"/>
  <c r="I11" i="3"/>
  <c r="J11" i="3"/>
  <c r="E12" i="3"/>
  <c r="F12" i="3"/>
  <c r="G12" i="3"/>
  <c r="E14" i="3"/>
  <c r="F14" i="3"/>
  <c r="G14" i="3"/>
  <c r="H14" i="3"/>
  <c r="E15" i="3"/>
  <c r="F15" i="3"/>
  <c r="G15" i="3"/>
  <c r="E16" i="3"/>
  <c r="F16" i="3"/>
  <c r="G16" i="3"/>
  <c r="J16" i="3"/>
  <c r="E17" i="3"/>
  <c r="F17" i="3"/>
  <c r="G17" i="3"/>
  <c r="H17" i="3"/>
  <c r="I17" i="3"/>
  <c r="J17" i="3"/>
  <c r="E18" i="3"/>
  <c r="F18" i="3"/>
  <c r="G18" i="3"/>
  <c r="H18" i="3"/>
  <c r="I18" i="3"/>
  <c r="J18" i="3"/>
  <c r="E8" i="4"/>
  <c r="F8" i="4"/>
  <c r="D8" i="4" s="1"/>
  <c r="G8" i="4"/>
  <c r="H8" i="4"/>
  <c r="I8" i="4"/>
  <c r="J8" i="4"/>
  <c r="E9" i="4"/>
  <c r="F9" i="4"/>
  <c r="G9" i="4"/>
  <c r="E10" i="4"/>
  <c r="F10" i="4"/>
  <c r="G10" i="4"/>
  <c r="I10" i="4"/>
  <c r="J10" i="4"/>
  <c r="E11" i="4"/>
  <c r="F11" i="4"/>
  <c r="G11" i="4"/>
  <c r="H11" i="4"/>
  <c r="I11" i="4"/>
  <c r="J11" i="4"/>
  <c r="E12" i="4"/>
  <c r="F12" i="4"/>
  <c r="G12" i="4"/>
  <c r="I12" i="4"/>
  <c r="F13" i="4"/>
  <c r="E14" i="4"/>
  <c r="F14" i="4"/>
  <c r="G14" i="4"/>
  <c r="H14" i="4"/>
  <c r="I14" i="4"/>
  <c r="J14" i="4"/>
  <c r="E15" i="4"/>
  <c r="F15" i="4"/>
  <c r="G15" i="4"/>
  <c r="I15" i="4"/>
  <c r="E16" i="4"/>
  <c r="F16" i="4"/>
  <c r="G16" i="4"/>
  <c r="D16" i="4" s="1"/>
  <c r="H16" i="4"/>
  <c r="I16" i="4"/>
  <c r="J16" i="4"/>
  <c r="E18" i="4"/>
  <c r="D18" i="4" s="1"/>
  <c r="F18" i="4"/>
  <c r="G18" i="4"/>
  <c r="H18" i="4"/>
  <c r="I18" i="4"/>
  <c r="J18" i="4"/>
  <c r="E8" i="6"/>
  <c r="F8" i="6"/>
  <c r="G8" i="6"/>
  <c r="H8" i="6"/>
  <c r="I8" i="6"/>
  <c r="J8" i="6"/>
  <c r="E9" i="6"/>
  <c r="F9" i="6"/>
  <c r="G9" i="6"/>
  <c r="E10" i="6"/>
  <c r="F10" i="6"/>
  <c r="G10" i="6"/>
  <c r="H10" i="6"/>
  <c r="I10" i="6"/>
  <c r="J10" i="6"/>
  <c r="E11" i="6"/>
  <c r="F11" i="6"/>
  <c r="G11" i="6"/>
  <c r="H11" i="6"/>
  <c r="I11" i="6"/>
  <c r="J11" i="6"/>
  <c r="E12" i="6"/>
  <c r="F12" i="6"/>
  <c r="G12" i="6"/>
  <c r="H12" i="6"/>
  <c r="J12" i="6"/>
  <c r="E13" i="6"/>
  <c r="F13" i="6"/>
  <c r="G13" i="6"/>
  <c r="E14" i="6"/>
  <c r="F14" i="6"/>
  <c r="G14" i="6"/>
  <c r="I14" i="6"/>
  <c r="E15" i="6"/>
  <c r="F15" i="6"/>
  <c r="G15" i="6"/>
  <c r="I15" i="6"/>
  <c r="E16" i="6"/>
  <c r="F16" i="6"/>
  <c r="G16" i="6"/>
  <c r="I16" i="6"/>
  <c r="E17" i="6"/>
  <c r="F17" i="6"/>
  <c r="G17" i="6"/>
  <c r="H17" i="6"/>
  <c r="I17" i="6"/>
  <c r="J17" i="6"/>
  <c r="E18" i="6"/>
  <c r="F18" i="6"/>
  <c r="G18" i="6"/>
  <c r="H18" i="6"/>
  <c r="I18" i="6"/>
  <c r="J18" i="6"/>
  <c r="E8" i="5"/>
  <c r="F8" i="5"/>
  <c r="D8" i="5" s="1"/>
  <c r="G8" i="5"/>
  <c r="H8" i="5"/>
  <c r="I8" i="5"/>
  <c r="J8" i="5"/>
  <c r="E9" i="5"/>
  <c r="F9" i="5"/>
  <c r="G9" i="5"/>
  <c r="E10" i="5"/>
  <c r="F10" i="5"/>
  <c r="G10" i="5"/>
  <c r="H10" i="5"/>
  <c r="I10" i="5"/>
  <c r="J10" i="5"/>
  <c r="E11" i="5"/>
  <c r="F11" i="5"/>
  <c r="G11" i="5"/>
  <c r="D11" i="5" s="1"/>
  <c r="H11" i="5"/>
  <c r="I11" i="5"/>
  <c r="J11" i="5"/>
  <c r="E12" i="5"/>
  <c r="F12" i="5"/>
  <c r="G12" i="5"/>
  <c r="H12" i="5"/>
  <c r="I12" i="5"/>
  <c r="J12" i="5"/>
  <c r="J13" i="5"/>
  <c r="E14" i="5"/>
  <c r="F14" i="5"/>
  <c r="G14" i="5"/>
  <c r="H14" i="5"/>
  <c r="I14" i="5"/>
  <c r="J14" i="5"/>
  <c r="E15" i="5"/>
  <c r="F15" i="5"/>
  <c r="D15" i="5" s="1"/>
  <c r="G15" i="5"/>
  <c r="H15" i="5"/>
  <c r="I15" i="5"/>
  <c r="J15" i="5"/>
  <c r="E16" i="5"/>
  <c r="F16" i="5"/>
  <c r="G16" i="5"/>
  <c r="H16" i="5"/>
  <c r="I16" i="5"/>
  <c r="J16" i="5"/>
  <c r="E17" i="5"/>
  <c r="F17" i="5"/>
  <c r="D17" i="5" s="1"/>
  <c r="G17" i="5"/>
  <c r="H17" i="5"/>
  <c r="I17" i="5"/>
  <c r="J17" i="5"/>
  <c r="E18" i="5"/>
  <c r="F18" i="5"/>
  <c r="G18" i="5"/>
  <c r="H18" i="5"/>
  <c r="D18" i="5" s="1"/>
  <c r="I18" i="5"/>
  <c r="J18" i="5"/>
  <c r="E8" i="1"/>
  <c r="F8" i="1"/>
  <c r="D8" i="1" s="1"/>
  <c r="G8" i="1"/>
  <c r="H8" i="1"/>
  <c r="I8" i="1"/>
  <c r="J8" i="1"/>
  <c r="E9" i="1"/>
  <c r="F9" i="1"/>
  <c r="G9" i="1"/>
  <c r="E10" i="1"/>
  <c r="F10" i="1"/>
  <c r="G10" i="1"/>
  <c r="H10" i="1"/>
  <c r="I10" i="1"/>
  <c r="J10" i="1"/>
  <c r="E11" i="1"/>
  <c r="F11" i="1"/>
  <c r="G11" i="1"/>
  <c r="H11" i="1"/>
  <c r="I11" i="1"/>
  <c r="J11" i="1"/>
  <c r="E12" i="1"/>
  <c r="F12" i="1"/>
  <c r="G12" i="1"/>
  <c r="H12" i="1"/>
  <c r="I12" i="1"/>
  <c r="J12" i="1"/>
  <c r="J13" i="1"/>
  <c r="E14" i="1"/>
  <c r="F14" i="1"/>
  <c r="G14" i="1"/>
  <c r="H14" i="1"/>
  <c r="I14" i="1"/>
  <c r="J14" i="1"/>
  <c r="E15" i="1"/>
  <c r="F15" i="1"/>
  <c r="D15" i="1" s="1"/>
  <c r="G15" i="1"/>
  <c r="H15" i="1"/>
  <c r="I15" i="1"/>
  <c r="J15" i="1"/>
  <c r="E16" i="1"/>
  <c r="F16" i="1"/>
  <c r="G16" i="1"/>
  <c r="H16" i="1"/>
  <c r="I16" i="1"/>
  <c r="J16" i="1"/>
  <c r="E17" i="1"/>
  <c r="F17" i="1"/>
  <c r="D17" i="1" s="1"/>
  <c r="G17" i="1"/>
  <c r="H17" i="1"/>
  <c r="I17" i="1"/>
  <c r="J17" i="1"/>
  <c r="E18" i="1"/>
  <c r="F18" i="1"/>
  <c r="G18" i="1"/>
  <c r="H18" i="1"/>
  <c r="I18" i="1"/>
  <c r="J18" i="1"/>
  <c r="E8" i="2"/>
  <c r="F8" i="2"/>
  <c r="D8" i="2" s="1"/>
  <c r="G8" i="2"/>
  <c r="H8" i="2"/>
  <c r="I8" i="2"/>
  <c r="J8" i="2"/>
  <c r="E9" i="2"/>
  <c r="F9" i="2"/>
  <c r="G9" i="2"/>
  <c r="E10" i="2"/>
  <c r="F10" i="2"/>
  <c r="G10" i="2"/>
  <c r="I10" i="2"/>
  <c r="J10" i="2"/>
  <c r="E11" i="2"/>
  <c r="F11" i="2"/>
  <c r="G11" i="2"/>
  <c r="I11" i="2"/>
  <c r="J11" i="2"/>
  <c r="E12" i="2"/>
  <c r="F12" i="2"/>
  <c r="G12" i="2"/>
  <c r="F13" i="2"/>
  <c r="E14" i="2"/>
  <c r="F14" i="2"/>
  <c r="G14" i="2"/>
  <c r="J14" i="2"/>
  <c r="E15" i="2"/>
  <c r="F15" i="2"/>
  <c r="G15" i="2"/>
  <c r="I15" i="2"/>
  <c r="E16" i="2"/>
  <c r="F16" i="2"/>
  <c r="G16" i="2"/>
  <c r="H16" i="2"/>
  <c r="E17" i="2"/>
  <c r="F17" i="2"/>
  <c r="G17" i="2"/>
  <c r="H17" i="2"/>
  <c r="I17" i="2"/>
  <c r="J17" i="2"/>
  <c r="E18" i="2"/>
  <c r="F18" i="2"/>
  <c r="G18" i="2"/>
  <c r="H18" i="2"/>
  <c r="I18" i="2"/>
  <c r="J18" i="2"/>
  <c r="E7" i="4"/>
  <c r="E7" i="5"/>
  <c r="E7" i="1"/>
  <c r="D17" i="6"/>
  <c r="D10" i="5"/>
  <c r="D17" i="2"/>
  <c r="R18" i="3"/>
  <c r="R17" i="3"/>
  <c r="R16" i="3"/>
  <c r="R11" i="3"/>
  <c r="R8" i="3"/>
  <c r="R18" i="4"/>
  <c r="R16" i="4"/>
  <c r="R12" i="4"/>
  <c r="R11" i="4"/>
  <c r="R10" i="4"/>
  <c r="R8" i="4"/>
  <c r="R7" i="4"/>
  <c r="R18" i="6"/>
  <c r="R17" i="6"/>
  <c r="R16" i="6"/>
  <c r="R11" i="6"/>
  <c r="R8" i="6"/>
  <c r="R18" i="5"/>
  <c r="R17" i="5"/>
  <c r="R16" i="5"/>
  <c r="R15" i="5"/>
  <c r="R12" i="5"/>
  <c r="R11" i="5"/>
  <c r="R10" i="5"/>
  <c r="R8" i="5"/>
  <c r="R7" i="5"/>
  <c r="R18" i="1"/>
  <c r="R17" i="1"/>
  <c r="R16" i="1"/>
  <c r="R15" i="1"/>
  <c r="R12" i="1"/>
  <c r="R11" i="1"/>
  <c r="R10" i="1"/>
  <c r="R8" i="1"/>
  <c r="R7" i="1"/>
  <c r="R18" i="2"/>
  <c r="R17" i="2"/>
  <c r="R12" i="2"/>
  <c r="R11" i="2"/>
  <c r="R10" i="2"/>
  <c r="R8" i="2"/>
  <c r="R7" i="2"/>
  <c r="K18" i="3"/>
  <c r="K17" i="3"/>
  <c r="K15" i="3"/>
  <c r="K8" i="3"/>
  <c r="K18" i="4"/>
  <c r="K16" i="4"/>
  <c r="K15" i="4"/>
  <c r="K14" i="4"/>
  <c r="K13" i="4"/>
  <c r="K12" i="4"/>
  <c r="K11" i="4"/>
  <c r="K10" i="4"/>
  <c r="K8" i="4"/>
  <c r="K18" i="6"/>
  <c r="K17" i="6"/>
  <c r="K15" i="6"/>
  <c r="K11" i="6"/>
  <c r="K10" i="6"/>
  <c r="K8" i="6"/>
  <c r="K18" i="5"/>
  <c r="K17" i="5"/>
  <c r="K16" i="5"/>
  <c r="K15" i="5"/>
  <c r="K14" i="5"/>
  <c r="K13" i="5"/>
  <c r="K12" i="5"/>
  <c r="K11" i="5"/>
  <c r="K10" i="5"/>
  <c r="K8" i="5"/>
  <c r="K18" i="1"/>
  <c r="K17" i="1"/>
  <c r="K16" i="1"/>
  <c r="K15" i="1"/>
  <c r="K14" i="1"/>
  <c r="K12" i="1"/>
  <c r="K11" i="1"/>
  <c r="K10" i="1"/>
  <c r="K8" i="1"/>
  <c r="K7" i="1"/>
  <c r="K18" i="2"/>
  <c r="K17" i="2"/>
  <c r="K16" i="2"/>
  <c r="K11" i="2"/>
  <c r="K10" i="2"/>
  <c r="K8" i="2"/>
  <c r="J7" i="3"/>
  <c r="J7" i="4"/>
  <c r="J7" i="6"/>
  <c r="J7" i="5"/>
  <c r="J7" i="1"/>
  <c r="J7" i="2"/>
  <c r="F7" i="3"/>
  <c r="G7" i="3"/>
  <c r="H7" i="3"/>
  <c r="I7" i="3"/>
  <c r="F7" i="4"/>
  <c r="G7" i="4"/>
  <c r="H7" i="4"/>
  <c r="I7" i="4"/>
  <c r="F7" i="6"/>
  <c r="G7" i="6"/>
  <c r="H7" i="6"/>
  <c r="F7" i="5"/>
  <c r="G7" i="5"/>
  <c r="H7" i="5"/>
  <c r="I7" i="5"/>
  <c r="F7" i="1"/>
  <c r="G7" i="1"/>
  <c r="H7" i="1"/>
  <c r="I7" i="1"/>
  <c r="F7" i="2"/>
  <c r="G7" i="2"/>
  <c r="H7" i="2"/>
  <c r="J13" i="4" l="1"/>
  <c r="D18" i="1"/>
  <c r="D18" i="6"/>
  <c r="D10" i="6"/>
  <c r="D18" i="3"/>
  <c r="G13" i="1"/>
  <c r="R13" i="5"/>
  <c r="E27" i="4"/>
  <c r="I13" i="4"/>
  <c r="R13" i="6"/>
  <c r="D18" i="2"/>
  <c r="D16" i="1"/>
  <c r="F13" i="3"/>
  <c r="D15" i="4"/>
  <c r="D12" i="4"/>
  <c r="R13" i="1"/>
  <c r="H13" i="1"/>
  <c r="H13" i="5"/>
  <c r="I13" i="1"/>
  <c r="I24" i="1" s="1"/>
  <c r="G13" i="5"/>
  <c r="D11" i="2"/>
  <c r="D12" i="1"/>
  <c r="D11" i="1"/>
  <c r="D22" i="1" s="1"/>
  <c r="D7" i="1"/>
  <c r="D7" i="5"/>
  <c r="D12" i="5"/>
  <c r="I13" i="5"/>
  <c r="D16" i="5"/>
  <c r="O9" i="6"/>
  <c r="H13" i="6"/>
  <c r="K13" i="6"/>
  <c r="D12" i="6"/>
  <c r="D11" i="6"/>
  <c r="I7" i="6"/>
  <c r="D7" i="6" s="1"/>
  <c r="D3" i="6" s="1"/>
  <c r="K12" i="6"/>
  <c r="K14" i="6"/>
  <c r="K16" i="6"/>
  <c r="R15" i="6"/>
  <c r="D16" i="6"/>
  <c r="J15" i="6"/>
  <c r="H15" i="6"/>
  <c r="J14" i="6"/>
  <c r="H14" i="6"/>
  <c r="D14" i="6" s="1"/>
  <c r="D8" i="6"/>
  <c r="K7" i="6"/>
  <c r="R15" i="4"/>
  <c r="R14" i="4"/>
  <c r="R13" i="4"/>
  <c r="D11" i="4"/>
  <c r="D7" i="4"/>
  <c r="Q9" i="3"/>
  <c r="J13" i="3"/>
  <c r="K11" i="3"/>
  <c r="J14" i="3"/>
  <c r="H15" i="3"/>
  <c r="D15" i="3" s="1"/>
  <c r="R13" i="3"/>
  <c r="D8" i="3"/>
  <c r="D16" i="3"/>
  <c r="R12" i="3"/>
  <c r="R15" i="3"/>
  <c r="R14" i="3"/>
  <c r="H10" i="3"/>
  <c r="D10" i="3" s="1"/>
  <c r="H13" i="3"/>
  <c r="I13" i="3"/>
  <c r="K13" i="3"/>
  <c r="D7" i="3"/>
  <c r="D17" i="3"/>
  <c r="K7" i="3"/>
  <c r="K10" i="3"/>
  <c r="K12" i="3"/>
  <c r="K14" i="3"/>
  <c r="K16" i="3"/>
  <c r="I14" i="3"/>
  <c r="D14" i="3" s="1"/>
  <c r="J12" i="3"/>
  <c r="H12" i="3"/>
  <c r="D11" i="3"/>
  <c r="K12" i="2"/>
  <c r="W13" i="2"/>
  <c r="I13" i="2" s="1"/>
  <c r="Q13" i="2"/>
  <c r="R15" i="2"/>
  <c r="R25" i="2" s="1"/>
  <c r="H10" i="2"/>
  <c r="D10" i="2" s="1"/>
  <c r="J12" i="2"/>
  <c r="I14" i="2"/>
  <c r="J13" i="2"/>
  <c r="I16" i="2"/>
  <c r="D16" i="2" s="1"/>
  <c r="K14" i="2"/>
  <c r="H13" i="2"/>
  <c r="K13" i="2"/>
  <c r="K24" i="2" s="1"/>
  <c r="D7" i="2"/>
  <c r="K15" i="2"/>
  <c r="K25" i="2" s="1"/>
  <c r="J15" i="2"/>
  <c r="H15" i="2"/>
  <c r="H12" i="2"/>
  <c r="D12" i="2" s="1"/>
  <c r="K7" i="2"/>
  <c r="D13" i="1"/>
  <c r="D13" i="5"/>
  <c r="D13" i="6"/>
  <c r="D13" i="4"/>
  <c r="D14" i="2"/>
  <c r="D14" i="1"/>
  <c r="D14" i="4"/>
  <c r="D14" i="5"/>
  <c r="D10" i="1"/>
  <c r="D10" i="4"/>
  <c r="G27" i="1"/>
  <c r="E26" i="1"/>
  <c r="I22" i="1"/>
  <c r="J28" i="1"/>
  <c r="I28" i="1"/>
  <c r="H28" i="1"/>
  <c r="G28" i="1"/>
  <c r="F28" i="1"/>
  <c r="E28" i="1"/>
  <c r="J27" i="1"/>
  <c r="I27" i="1"/>
  <c r="H27" i="1"/>
  <c r="F27" i="1"/>
  <c r="E27" i="1"/>
  <c r="J26" i="1"/>
  <c r="I26" i="1"/>
  <c r="H26" i="1"/>
  <c r="G26" i="1"/>
  <c r="F26" i="1"/>
  <c r="J25" i="1"/>
  <c r="I25" i="1"/>
  <c r="H25" i="1"/>
  <c r="G25" i="1"/>
  <c r="F25" i="1"/>
  <c r="E25" i="1"/>
  <c r="J24" i="1"/>
  <c r="H24" i="1"/>
  <c r="G24" i="1"/>
  <c r="F24" i="1"/>
  <c r="E24" i="1"/>
  <c r="J23" i="1"/>
  <c r="I23" i="1"/>
  <c r="H23" i="1"/>
  <c r="G23" i="1"/>
  <c r="F23" i="1"/>
  <c r="E23" i="1"/>
  <c r="J22" i="1"/>
  <c r="H22" i="1"/>
  <c r="G22" i="1"/>
  <c r="F22" i="1"/>
  <c r="E22" i="1"/>
  <c r="G21" i="1"/>
  <c r="F21" i="1"/>
  <c r="E21" i="1"/>
  <c r="J20" i="1"/>
  <c r="I20" i="1"/>
  <c r="H20" i="1"/>
  <c r="G20" i="1"/>
  <c r="F20" i="1"/>
  <c r="E20" i="1"/>
  <c r="V9" i="2"/>
  <c r="X28" i="2"/>
  <c r="W28" i="2"/>
  <c r="V28" i="2"/>
  <c r="U28" i="2"/>
  <c r="T28" i="2"/>
  <c r="S28" i="2"/>
  <c r="Q28" i="2"/>
  <c r="P28" i="2"/>
  <c r="O28" i="2"/>
  <c r="N28" i="2"/>
  <c r="M28" i="2"/>
  <c r="L28" i="2"/>
  <c r="X27" i="2"/>
  <c r="W27" i="2"/>
  <c r="V27" i="2"/>
  <c r="U27" i="2"/>
  <c r="T27" i="2"/>
  <c r="S27" i="2"/>
  <c r="Q27" i="2"/>
  <c r="P27" i="2"/>
  <c r="O27" i="2"/>
  <c r="N27" i="2"/>
  <c r="M27" i="2"/>
  <c r="L27" i="2"/>
  <c r="X26" i="2"/>
  <c r="W26" i="2"/>
  <c r="V26" i="2"/>
  <c r="U26" i="2"/>
  <c r="T26" i="2"/>
  <c r="S26" i="2"/>
  <c r="Q26" i="2"/>
  <c r="P26" i="2"/>
  <c r="O26" i="2"/>
  <c r="N26" i="2"/>
  <c r="M26" i="2"/>
  <c r="L26" i="2"/>
  <c r="X25" i="2"/>
  <c r="W25" i="2"/>
  <c r="V25" i="2"/>
  <c r="U25" i="2"/>
  <c r="T25" i="2"/>
  <c r="S25" i="2"/>
  <c r="Q25" i="2"/>
  <c r="P25" i="2"/>
  <c r="O25" i="2"/>
  <c r="N25" i="2"/>
  <c r="M25" i="2"/>
  <c r="L25" i="2"/>
  <c r="X24" i="2"/>
  <c r="V24" i="2"/>
  <c r="U24" i="2"/>
  <c r="T24" i="2"/>
  <c r="S24" i="2"/>
  <c r="Q24" i="2"/>
  <c r="P24" i="2"/>
  <c r="O24" i="2"/>
  <c r="N24" i="2"/>
  <c r="M24" i="2"/>
  <c r="L24" i="2"/>
  <c r="X23" i="2"/>
  <c r="W23" i="2"/>
  <c r="V23" i="2"/>
  <c r="U23" i="2"/>
  <c r="T23" i="2"/>
  <c r="S23" i="2"/>
  <c r="Q23" i="2"/>
  <c r="P23" i="2"/>
  <c r="O23" i="2"/>
  <c r="N23" i="2"/>
  <c r="M23" i="2"/>
  <c r="L23" i="2"/>
  <c r="X22" i="2"/>
  <c r="W22" i="2"/>
  <c r="V22" i="2"/>
  <c r="U22" i="2"/>
  <c r="T22" i="2"/>
  <c r="S22" i="2"/>
  <c r="Q22" i="2"/>
  <c r="P22" i="2"/>
  <c r="O22" i="2"/>
  <c r="N22" i="2"/>
  <c r="M22" i="2"/>
  <c r="L22" i="2"/>
  <c r="U21" i="2"/>
  <c r="T21" i="2"/>
  <c r="S21" i="2"/>
  <c r="O21" i="2"/>
  <c r="N21" i="2"/>
  <c r="M21" i="2"/>
  <c r="L21" i="2"/>
  <c r="X20" i="2"/>
  <c r="W20" i="2"/>
  <c r="V20" i="2"/>
  <c r="U20" i="2"/>
  <c r="T20" i="2"/>
  <c r="S20" i="2"/>
  <c r="Q20" i="2"/>
  <c r="P20" i="2"/>
  <c r="O20" i="2"/>
  <c r="N20" i="2"/>
  <c r="M20" i="2"/>
  <c r="L20" i="2"/>
  <c r="R28" i="2"/>
  <c r="K28" i="2"/>
  <c r="R27" i="2"/>
  <c r="K27" i="2"/>
  <c r="R26" i="2"/>
  <c r="K26" i="2"/>
  <c r="R23" i="2"/>
  <c r="K23" i="2"/>
  <c r="R22" i="2"/>
  <c r="K22" i="2"/>
  <c r="X9" i="2"/>
  <c r="X21" i="2" s="1"/>
  <c r="W9" i="2"/>
  <c r="W21" i="2" s="1"/>
  <c r="Q9" i="2"/>
  <c r="P9" i="2"/>
  <c r="R20" i="2"/>
  <c r="K20" i="2"/>
  <c r="D3" i="1" l="1"/>
  <c r="W24" i="2"/>
  <c r="R13" i="2"/>
  <c r="R24" i="2" s="1"/>
  <c r="D3" i="2"/>
  <c r="D3" i="5"/>
  <c r="D15" i="6"/>
  <c r="D3" i="4"/>
  <c r="D13" i="3"/>
  <c r="D12" i="3"/>
  <c r="D13" i="2"/>
  <c r="D15" i="2"/>
  <c r="V21" i="2"/>
  <c r="H9" i="2"/>
  <c r="R9" i="2"/>
  <c r="R21" i="2" s="1"/>
  <c r="I9" i="2"/>
  <c r="K9" i="2"/>
  <c r="K21" i="2" s="1"/>
  <c r="P21" i="2"/>
  <c r="Q21" i="2"/>
  <c r="J9" i="2"/>
  <c r="D26" i="1"/>
  <c r="D25" i="1"/>
  <c r="D20" i="1"/>
  <c r="D24" i="1"/>
  <c r="D28" i="1"/>
  <c r="D23" i="1"/>
  <c r="D27" i="1"/>
  <c r="J28" i="3"/>
  <c r="I28" i="3"/>
  <c r="H28" i="3"/>
  <c r="G28" i="3"/>
  <c r="F28" i="3"/>
  <c r="E28" i="3"/>
  <c r="J27" i="3"/>
  <c r="I27" i="3"/>
  <c r="H27" i="3"/>
  <c r="G27" i="3"/>
  <c r="F27" i="3"/>
  <c r="E27" i="3"/>
  <c r="J26" i="3"/>
  <c r="I26" i="3"/>
  <c r="H26" i="3"/>
  <c r="G26" i="3"/>
  <c r="F26" i="3"/>
  <c r="E26" i="3"/>
  <c r="J25" i="3"/>
  <c r="I25" i="3"/>
  <c r="H25" i="3"/>
  <c r="G25" i="3"/>
  <c r="F25" i="3"/>
  <c r="E25" i="3"/>
  <c r="J24" i="3"/>
  <c r="I24" i="3"/>
  <c r="H24" i="3"/>
  <c r="G24" i="3"/>
  <c r="F24" i="3"/>
  <c r="E24" i="3"/>
  <c r="J23" i="3"/>
  <c r="I23" i="3"/>
  <c r="H23" i="3"/>
  <c r="G23" i="3"/>
  <c r="F23" i="3"/>
  <c r="E23" i="3"/>
  <c r="J22" i="3"/>
  <c r="I22" i="3"/>
  <c r="H22" i="3"/>
  <c r="G22" i="3"/>
  <c r="F22" i="3"/>
  <c r="G21" i="3"/>
  <c r="F21" i="3"/>
  <c r="E21" i="3"/>
  <c r="J20" i="3"/>
  <c r="I20" i="3"/>
  <c r="H20" i="3"/>
  <c r="G20" i="3"/>
  <c r="F20" i="3"/>
  <c r="E20" i="3"/>
  <c r="X28" i="3"/>
  <c r="W28" i="3"/>
  <c r="V28" i="3"/>
  <c r="U28" i="3"/>
  <c r="T28" i="3"/>
  <c r="S28" i="3"/>
  <c r="Q28" i="3"/>
  <c r="P28" i="3"/>
  <c r="O28" i="3"/>
  <c r="N28" i="3"/>
  <c r="M28" i="3"/>
  <c r="L28" i="3"/>
  <c r="X27" i="3"/>
  <c r="W27" i="3"/>
  <c r="V27" i="3"/>
  <c r="U27" i="3"/>
  <c r="T27" i="3"/>
  <c r="S27" i="3"/>
  <c r="Q27" i="3"/>
  <c r="P27" i="3"/>
  <c r="O27" i="3"/>
  <c r="N27" i="3"/>
  <c r="M27" i="3"/>
  <c r="L27" i="3"/>
  <c r="X26" i="3"/>
  <c r="W26" i="3"/>
  <c r="V26" i="3"/>
  <c r="U26" i="3"/>
  <c r="T26" i="3"/>
  <c r="S26" i="3"/>
  <c r="Q26" i="3"/>
  <c r="P26" i="3"/>
  <c r="O26" i="3"/>
  <c r="N26" i="3"/>
  <c r="M26" i="3"/>
  <c r="L26" i="3"/>
  <c r="X25" i="3"/>
  <c r="W25" i="3"/>
  <c r="V25" i="3"/>
  <c r="U25" i="3"/>
  <c r="T25" i="3"/>
  <c r="S25" i="3"/>
  <c r="Q25" i="3"/>
  <c r="P25" i="3"/>
  <c r="O25" i="3"/>
  <c r="N25" i="3"/>
  <c r="M25" i="3"/>
  <c r="L25" i="3"/>
  <c r="X24" i="3"/>
  <c r="W24" i="3"/>
  <c r="V24" i="3"/>
  <c r="U24" i="3"/>
  <c r="T24" i="3"/>
  <c r="S24" i="3"/>
  <c r="Q24" i="3"/>
  <c r="P24" i="3"/>
  <c r="O24" i="3"/>
  <c r="N24" i="3"/>
  <c r="M24" i="3"/>
  <c r="L24" i="3"/>
  <c r="X23" i="3"/>
  <c r="W23" i="3"/>
  <c r="V23" i="3"/>
  <c r="U23" i="3"/>
  <c r="T23" i="3"/>
  <c r="S23" i="3"/>
  <c r="Q23" i="3"/>
  <c r="P23" i="3"/>
  <c r="O23" i="3"/>
  <c r="N23" i="3"/>
  <c r="M23" i="3"/>
  <c r="L23" i="3"/>
  <c r="X22" i="3"/>
  <c r="W22" i="3"/>
  <c r="V22" i="3"/>
  <c r="U22" i="3"/>
  <c r="T22" i="3"/>
  <c r="S22" i="3"/>
  <c r="Q22" i="3"/>
  <c r="P22" i="3"/>
  <c r="O22" i="3"/>
  <c r="N22" i="3"/>
  <c r="M22" i="3"/>
  <c r="L22" i="3"/>
  <c r="K22" i="3"/>
  <c r="U21" i="3"/>
  <c r="T21" i="3"/>
  <c r="S21" i="3"/>
  <c r="N21" i="3"/>
  <c r="M21" i="3"/>
  <c r="L21" i="3"/>
  <c r="X20" i="3"/>
  <c r="W20" i="3"/>
  <c r="V20" i="3"/>
  <c r="U20" i="3"/>
  <c r="T20" i="3"/>
  <c r="S20" i="3"/>
  <c r="Q20" i="3"/>
  <c r="P20" i="3"/>
  <c r="O20" i="3"/>
  <c r="N20" i="3"/>
  <c r="M20" i="3"/>
  <c r="L20" i="3"/>
  <c r="R28" i="3"/>
  <c r="K28" i="3"/>
  <c r="R27" i="3"/>
  <c r="K27" i="3"/>
  <c r="R26" i="3"/>
  <c r="K26" i="3"/>
  <c r="R25" i="3"/>
  <c r="K25" i="3"/>
  <c r="R24" i="3"/>
  <c r="K24" i="3"/>
  <c r="R23" i="3"/>
  <c r="K23" i="3"/>
  <c r="R22" i="3"/>
  <c r="X21" i="3"/>
  <c r="W21" i="3"/>
  <c r="O21" i="3"/>
  <c r="R20" i="3"/>
  <c r="K20" i="3"/>
  <c r="D3" i="3" l="1"/>
  <c r="H9" i="3"/>
  <c r="H21" i="3" s="1"/>
  <c r="R9" i="3"/>
  <c r="Q21" i="3"/>
  <c r="J9" i="3"/>
  <c r="P21" i="3"/>
  <c r="I9" i="3"/>
  <c r="K9" i="3"/>
  <c r="K21" i="3" s="1"/>
  <c r="D9" i="2"/>
  <c r="D22" i="3"/>
  <c r="D26" i="3"/>
  <c r="E22" i="3"/>
  <c r="J21" i="3"/>
  <c r="V21" i="3"/>
  <c r="D25" i="3"/>
  <c r="D20" i="3"/>
  <c r="D24" i="3"/>
  <c r="D28" i="3"/>
  <c r="D23" i="3"/>
  <c r="D27" i="3"/>
  <c r="R21" i="3"/>
  <c r="D9" i="3" l="1"/>
  <c r="I21" i="3"/>
  <c r="D21" i="3"/>
  <c r="J28" i="4"/>
  <c r="I28" i="4"/>
  <c r="H28" i="4"/>
  <c r="G28" i="4"/>
  <c r="F28" i="4"/>
  <c r="E28" i="4"/>
  <c r="J26" i="4"/>
  <c r="I26" i="4"/>
  <c r="H26" i="4"/>
  <c r="G26" i="4"/>
  <c r="F26" i="4"/>
  <c r="D26" i="4"/>
  <c r="J25" i="4"/>
  <c r="I25" i="4"/>
  <c r="H25" i="4"/>
  <c r="G25" i="4"/>
  <c r="F25" i="4"/>
  <c r="E25" i="4"/>
  <c r="J24" i="4"/>
  <c r="I24" i="4"/>
  <c r="H24" i="4"/>
  <c r="G24" i="4"/>
  <c r="F24" i="4"/>
  <c r="E24" i="4"/>
  <c r="J23" i="4"/>
  <c r="I23" i="4"/>
  <c r="H23" i="4"/>
  <c r="G23" i="4"/>
  <c r="F23" i="4"/>
  <c r="E23" i="4"/>
  <c r="J22" i="4"/>
  <c r="I22" i="4"/>
  <c r="H22" i="4"/>
  <c r="G22" i="4"/>
  <c r="F22" i="4"/>
  <c r="G21" i="4"/>
  <c r="F21" i="4"/>
  <c r="E21" i="4"/>
  <c r="J20" i="4"/>
  <c r="I20" i="4"/>
  <c r="H20" i="4"/>
  <c r="G20" i="4"/>
  <c r="F20" i="4"/>
  <c r="E20" i="4"/>
  <c r="X28" i="4"/>
  <c r="W28" i="4"/>
  <c r="V28" i="4"/>
  <c r="U28" i="4"/>
  <c r="T28" i="4"/>
  <c r="S28" i="4"/>
  <c r="Q28" i="4"/>
  <c r="P28" i="4"/>
  <c r="O28" i="4"/>
  <c r="N28" i="4"/>
  <c r="M28" i="4"/>
  <c r="L28" i="4"/>
  <c r="X26" i="4"/>
  <c r="W26" i="4"/>
  <c r="V26" i="4"/>
  <c r="U26" i="4"/>
  <c r="T26" i="4"/>
  <c r="S26" i="4"/>
  <c r="Q26" i="4"/>
  <c r="P26" i="4"/>
  <c r="O26" i="4"/>
  <c r="N26" i="4"/>
  <c r="M26" i="4"/>
  <c r="L26" i="4"/>
  <c r="X25" i="4"/>
  <c r="W25" i="4"/>
  <c r="V25" i="4"/>
  <c r="U25" i="4"/>
  <c r="T25" i="4"/>
  <c r="S25" i="4"/>
  <c r="Q25" i="4"/>
  <c r="P25" i="4"/>
  <c r="O25" i="4"/>
  <c r="N25" i="4"/>
  <c r="M25" i="4"/>
  <c r="L25" i="4"/>
  <c r="X24" i="4"/>
  <c r="W24" i="4"/>
  <c r="V24" i="4"/>
  <c r="U24" i="4"/>
  <c r="T24" i="4"/>
  <c r="S24" i="4"/>
  <c r="Q24" i="4"/>
  <c r="P24" i="4"/>
  <c r="O24" i="4"/>
  <c r="N24" i="4"/>
  <c r="M24" i="4"/>
  <c r="L24" i="4"/>
  <c r="X23" i="4"/>
  <c r="W23" i="4"/>
  <c r="V23" i="4"/>
  <c r="U23" i="4"/>
  <c r="T23" i="4"/>
  <c r="S23" i="4"/>
  <c r="Q23" i="4"/>
  <c r="P23" i="4"/>
  <c r="O23" i="4"/>
  <c r="N23" i="4"/>
  <c r="M23" i="4"/>
  <c r="L23" i="4"/>
  <c r="X22" i="4"/>
  <c r="W22" i="4"/>
  <c r="V22" i="4"/>
  <c r="U22" i="4"/>
  <c r="T22" i="4"/>
  <c r="S22" i="4"/>
  <c r="Q22" i="4"/>
  <c r="P22" i="4"/>
  <c r="O22" i="4"/>
  <c r="N22" i="4"/>
  <c r="M22" i="4"/>
  <c r="L22" i="4"/>
  <c r="K22" i="4"/>
  <c r="U21" i="4"/>
  <c r="T21" i="4"/>
  <c r="S21" i="4"/>
  <c r="N21" i="4"/>
  <c r="M21" i="4"/>
  <c r="L21" i="4"/>
  <c r="X20" i="4"/>
  <c r="W20" i="4"/>
  <c r="V20" i="4"/>
  <c r="U20" i="4"/>
  <c r="T20" i="4"/>
  <c r="S20" i="4"/>
  <c r="Q20" i="4"/>
  <c r="P20" i="4"/>
  <c r="O20" i="4"/>
  <c r="N20" i="4"/>
  <c r="M20" i="4"/>
  <c r="L20" i="4"/>
  <c r="R28" i="4"/>
  <c r="K28" i="4"/>
  <c r="R26" i="4"/>
  <c r="K26" i="4"/>
  <c r="R25" i="4"/>
  <c r="K25" i="4"/>
  <c r="R24" i="4"/>
  <c r="K24" i="4"/>
  <c r="R23" i="4"/>
  <c r="K23" i="4"/>
  <c r="R22" i="4"/>
  <c r="X9" i="4"/>
  <c r="X21" i="4" s="1"/>
  <c r="W9" i="4"/>
  <c r="W21" i="4" s="1"/>
  <c r="V9" i="4"/>
  <c r="Q9" i="4"/>
  <c r="P9" i="4"/>
  <c r="R20" i="4"/>
  <c r="K20" i="4"/>
  <c r="V21" i="4" l="1"/>
  <c r="H9" i="4"/>
  <c r="H21" i="4" s="1"/>
  <c r="R9" i="4"/>
  <c r="R21" i="4" s="1"/>
  <c r="J9" i="4"/>
  <c r="J21" i="4" s="1"/>
  <c r="P21" i="4"/>
  <c r="I9" i="4"/>
  <c r="K9" i="4"/>
  <c r="E26" i="4"/>
  <c r="D22" i="4"/>
  <c r="E22" i="4"/>
  <c r="K21" i="4"/>
  <c r="Q21" i="4"/>
  <c r="O21" i="4"/>
  <c r="D25" i="4"/>
  <c r="D20" i="4"/>
  <c r="D24" i="4"/>
  <c r="D28" i="4"/>
  <c r="D23" i="4"/>
  <c r="D9" i="4" l="1"/>
  <c r="I21" i="4"/>
  <c r="D21" i="4"/>
  <c r="J28" i="6"/>
  <c r="I28" i="6"/>
  <c r="H28" i="6"/>
  <c r="G28" i="6"/>
  <c r="F28" i="6"/>
  <c r="E28" i="6"/>
  <c r="D28" i="6"/>
  <c r="J27" i="6"/>
  <c r="I27" i="6"/>
  <c r="H27" i="6"/>
  <c r="G27" i="6"/>
  <c r="F27" i="6"/>
  <c r="E27" i="6"/>
  <c r="D27" i="6"/>
  <c r="J26" i="6"/>
  <c r="I26" i="6"/>
  <c r="H26" i="6"/>
  <c r="G26" i="6"/>
  <c r="F26" i="6"/>
  <c r="E26" i="6"/>
  <c r="D26" i="6"/>
  <c r="J25" i="6"/>
  <c r="I25" i="6"/>
  <c r="H25" i="6"/>
  <c r="G25" i="6"/>
  <c r="F25" i="6"/>
  <c r="E25" i="6"/>
  <c r="D25" i="6"/>
  <c r="J24" i="6"/>
  <c r="I24" i="6"/>
  <c r="H24" i="6"/>
  <c r="G24" i="6"/>
  <c r="F24" i="6"/>
  <c r="E24" i="6"/>
  <c r="D24" i="6"/>
  <c r="J23" i="6"/>
  <c r="I23" i="6"/>
  <c r="H23" i="6"/>
  <c r="G23" i="6"/>
  <c r="F23" i="6"/>
  <c r="E23" i="6"/>
  <c r="D23" i="6"/>
  <c r="J22" i="6"/>
  <c r="I22" i="6"/>
  <c r="H22" i="6"/>
  <c r="G22" i="6"/>
  <c r="F22" i="6"/>
  <c r="E22" i="6"/>
  <c r="D22" i="6"/>
  <c r="G21" i="6"/>
  <c r="F21" i="6"/>
  <c r="E21" i="6"/>
  <c r="J20" i="6"/>
  <c r="I20" i="6"/>
  <c r="H20" i="6"/>
  <c r="G20" i="6"/>
  <c r="F20" i="6"/>
  <c r="E20" i="6"/>
  <c r="D20" i="6"/>
  <c r="X28" i="6"/>
  <c r="W28" i="6"/>
  <c r="V28" i="6"/>
  <c r="U28" i="6"/>
  <c r="T28" i="6"/>
  <c r="S28" i="6"/>
  <c r="Q28" i="6"/>
  <c r="P28" i="6"/>
  <c r="O28" i="6"/>
  <c r="N28" i="6"/>
  <c r="M28" i="6"/>
  <c r="L28" i="6"/>
  <c r="X27" i="6"/>
  <c r="W27" i="6"/>
  <c r="V27" i="6"/>
  <c r="U27" i="6"/>
  <c r="T27" i="6"/>
  <c r="S27" i="6"/>
  <c r="Q27" i="6"/>
  <c r="P27" i="6"/>
  <c r="O27" i="6"/>
  <c r="N27" i="6"/>
  <c r="M27" i="6"/>
  <c r="L27" i="6"/>
  <c r="X26" i="6"/>
  <c r="W26" i="6"/>
  <c r="V26" i="6"/>
  <c r="U26" i="6"/>
  <c r="T26" i="6"/>
  <c r="S26" i="6"/>
  <c r="Q26" i="6"/>
  <c r="P26" i="6"/>
  <c r="O26" i="6"/>
  <c r="N26" i="6"/>
  <c r="M26" i="6"/>
  <c r="L26" i="6"/>
  <c r="X25" i="6"/>
  <c r="W25" i="6"/>
  <c r="V25" i="6"/>
  <c r="U25" i="6"/>
  <c r="T25" i="6"/>
  <c r="S25" i="6"/>
  <c r="Q25" i="6"/>
  <c r="P25" i="6"/>
  <c r="O25" i="6"/>
  <c r="N25" i="6"/>
  <c r="M25" i="6"/>
  <c r="L25" i="6"/>
  <c r="X24" i="6"/>
  <c r="W24" i="6"/>
  <c r="V24" i="6"/>
  <c r="U24" i="6"/>
  <c r="T24" i="6"/>
  <c r="S24" i="6"/>
  <c r="Q24" i="6"/>
  <c r="P24" i="6"/>
  <c r="O24" i="6"/>
  <c r="N24" i="6"/>
  <c r="M24" i="6"/>
  <c r="L24" i="6"/>
  <c r="X23" i="6"/>
  <c r="W23" i="6"/>
  <c r="V23" i="6"/>
  <c r="U23" i="6"/>
  <c r="T23" i="6"/>
  <c r="S23" i="6"/>
  <c r="Q23" i="6"/>
  <c r="P23" i="6"/>
  <c r="O23" i="6"/>
  <c r="N23" i="6"/>
  <c r="M23" i="6"/>
  <c r="L23" i="6"/>
  <c r="X22" i="6"/>
  <c r="W22" i="6"/>
  <c r="V22" i="6"/>
  <c r="U22" i="6"/>
  <c r="T22" i="6"/>
  <c r="S22" i="6"/>
  <c r="Q22" i="6"/>
  <c r="P22" i="6"/>
  <c r="O22" i="6"/>
  <c r="N22" i="6"/>
  <c r="M22" i="6"/>
  <c r="L22" i="6"/>
  <c r="U21" i="6"/>
  <c r="T21" i="6"/>
  <c r="S21" i="6"/>
  <c r="N21" i="6"/>
  <c r="M21" i="6"/>
  <c r="L21" i="6"/>
  <c r="X20" i="6"/>
  <c r="W20" i="6"/>
  <c r="V20" i="6"/>
  <c r="U20" i="6"/>
  <c r="T20" i="6"/>
  <c r="S20" i="6"/>
  <c r="Q20" i="6"/>
  <c r="P20" i="6"/>
  <c r="O20" i="6"/>
  <c r="N20" i="6"/>
  <c r="M20" i="6"/>
  <c r="L20" i="6"/>
  <c r="R28" i="6"/>
  <c r="K28" i="6"/>
  <c r="R27" i="6"/>
  <c r="K27" i="6"/>
  <c r="R26" i="6"/>
  <c r="K26" i="6"/>
  <c r="R25" i="6"/>
  <c r="K25" i="6"/>
  <c r="R24" i="6"/>
  <c r="K24" i="6"/>
  <c r="R23" i="6"/>
  <c r="K23" i="6"/>
  <c r="R22" i="6"/>
  <c r="K22" i="6"/>
  <c r="X9" i="6"/>
  <c r="X21" i="6" s="1"/>
  <c r="W9" i="6"/>
  <c r="W21" i="6" s="1"/>
  <c r="V9" i="6"/>
  <c r="Q9" i="6"/>
  <c r="P9" i="6"/>
  <c r="R20" i="6"/>
  <c r="K20" i="6"/>
  <c r="H9" i="6" l="1"/>
  <c r="R9" i="6"/>
  <c r="R21" i="6" s="1"/>
  <c r="J9" i="6"/>
  <c r="J21" i="6" s="1"/>
  <c r="V21" i="6"/>
  <c r="I9" i="6"/>
  <c r="K9" i="6"/>
  <c r="K21" i="6" s="1"/>
  <c r="O21" i="6"/>
  <c r="H21" i="6"/>
  <c r="Q21" i="6"/>
  <c r="P21" i="6"/>
  <c r="I21" i="6"/>
  <c r="D9" i="6" l="1"/>
  <c r="D21" i="6" s="1"/>
  <c r="G20" i="5"/>
  <c r="H20" i="5"/>
  <c r="I20" i="5"/>
  <c r="F21" i="5"/>
  <c r="G21" i="5"/>
  <c r="F22" i="5"/>
  <c r="H22" i="5"/>
  <c r="J22" i="5"/>
  <c r="G23" i="5"/>
  <c r="H23" i="5"/>
  <c r="I23" i="5"/>
  <c r="E20" i="5"/>
  <c r="E22" i="5"/>
  <c r="E28" i="5"/>
  <c r="E26" i="5"/>
  <c r="E24" i="5"/>
  <c r="J23" i="5"/>
  <c r="F23" i="5"/>
  <c r="I22" i="5"/>
  <c r="G22" i="5"/>
  <c r="E21" i="5"/>
  <c r="J20" i="5"/>
  <c r="F20" i="5"/>
  <c r="F24" i="5"/>
  <c r="G24" i="5"/>
  <c r="H24" i="5"/>
  <c r="I24" i="5"/>
  <c r="J24" i="5"/>
  <c r="F25" i="5"/>
  <c r="G25" i="5"/>
  <c r="H25" i="5"/>
  <c r="I25" i="5"/>
  <c r="J25" i="5"/>
  <c r="F26" i="5"/>
  <c r="G26" i="5"/>
  <c r="H26" i="5"/>
  <c r="I26" i="5"/>
  <c r="J26" i="5"/>
  <c r="F27" i="5"/>
  <c r="G27" i="5"/>
  <c r="H27" i="5"/>
  <c r="I27" i="5"/>
  <c r="J27" i="5"/>
  <c r="F28" i="5"/>
  <c r="G28" i="5"/>
  <c r="H28" i="5"/>
  <c r="I28" i="5"/>
  <c r="J28" i="5"/>
  <c r="E23" i="5"/>
  <c r="E25" i="5"/>
  <c r="E27" i="5"/>
  <c r="X28" i="5"/>
  <c r="W28" i="5"/>
  <c r="V28" i="5"/>
  <c r="U28" i="5"/>
  <c r="T28" i="5"/>
  <c r="S28" i="5"/>
  <c r="Q28" i="5"/>
  <c r="P28" i="5"/>
  <c r="O28" i="5"/>
  <c r="N28" i="5"/>
  <c r="M28" i="5"/>
  <c r="L28" i="5"/>
  <c r="X27" i="5"/>
  <c r="W27" i="5"/>
  <c r="V27" i="5"/>
  <c r="U27" i="5"/>
  <c r="T27" i="5"/>
  <c r="S27" i="5"/>
  <c r="Q27" i="5"/>
  <c r="P27" i="5"/>
  <c r="O27" i="5"/>
  <c r="N27" i="5"/>
  <c r="M27" i="5"/>
  <c r="L27" i="5"/>
  <c r="X26" i="5"/>
  <c r="W26" i="5"/>
  <c r="V26" i="5"/>
  <c r="U26" i="5"/>
  <c r="T26" i="5"/>
  <c r="S26" i="5"/>
  <c r="Q26" i="5"/>
  <c r="P26" i="5"/>
  <c r="O26" i="5"/>
  <c r="N26" i="5"/>
  <c r="M26" i="5"/>
  <c r="L26" i="5"/>
  <c r="X25" i="5"/>
  <c r="W25" i="5"/>
  <c r="V25" i="5"/>
  <c r="U25" i="5"/>
  <c r="T25" i="5"/>
  <c r="S25" i="5"/>
  <c r="Q25" i="5"/>
  <c r="P25" i="5"/>
  <c r="O25" i="5"/>
  <c r="N25" i="5"/>
  <c r="M25" i="5"/>
  <c r="L25" i="5"/>
  <c r="X24" i="5"/>
  <c r="W24" i="5"/>
  <c r="V24" i="5"/>
  <c r="U24" i="5"/>
  <c r="T24" i="5"/>
  <c r="S24" i="5"/>
  <c r="Q24" i="5"/>
  <c r="P24" i="5"/>
  <c r="O24" i="5"/>
  <c r="N24" i="5"/>
  <c r="M24" i="5"/>
  <c r="L24" i="5"/>
  <c r="X23" i="5"/>
  <c r="W23" i="5"/>
  <c r="V23" i="5"/>
  <c r="U23" i="5"/>
  <c r="T23" i="5"/>
  <c r="S23" i="5"/>
  <c r="Q23" i="5"/>
  <c r="P23" i="5"/>
  <c r="O23" i="5"/>
  <c r="N23" i="5"/>
  <c r="M23" i="5"/>
  <c r="L23" i="5"/>
  <c r="X22" i="5"/>
  <c r="W22" i="5"/>
  <c r="V22" i="5"/>
  <c r="U22" i="5"/>
  <c r="T22" i="5"/>
  <c r="S22" i="5"/>
  <c r="Q22" i="5"/>
  <c r="P22" i="5"/>
  <c r="O22" i="5"/>
  <c r="N22" i="5"/>
  <c r="M22" i="5"/>
  <c r="L22" i="5"/>
  <c r="U21" i="5"/>
  <c r="T21" i="5"/>
  <c r="S21" i="5"/>
  <c r="N21" i="5"/>
  <c r="M21" i="5"/>
  <c r="L21" i="5"/>
  <c r="X20" i="5"/>
  <c r="W20" i="5"/>
  <c r="V20" i="5"/>
  <c r="U20" i="5"/>
  <c r="T20" i="5"/>
  <c r="S20" i="5"/>
  <c r="Q20" i="5"/>
  <c r="P20" i="5"/>
  <c r="O20" i="5"/>
  <c r="N20" i="5"/>
  <c r="M20" i="5"/>
  <c r="L20" i="5"/>
  <c r="R28" i="5"/>
  <c r="K28" i="5"/>
  <c r="R27" i="5"/>
  <c r="K27" i="5"/>
  <c r="R26" i="5"/>
  <c r="K26" i="5"/>
  <c r="R25" i="5"/>
  <c r="K25" i="5"/>
  <c r="R24" i="5"/>
  <c r="K24" i="5"/>
  <c r="R23" i="5"/>
  <c r="K23" i="5"/>
  <c r="R22" i="5"/>
  <c r="K22" i="5"/>
  <c r="X9" i="5"/>
  <c r="X21" i="5" s="1"/>
  <c r="W9" i="5"/>
  <c r="W21" i="5" s="1"/>
  <c r="V9" i="5"/>
  <c r="Q9" i="5"/>
  <c r="P9" i="5"/>
  <c r="O21" i="5"/>
  <c r="R20" i="5"/>
  <c r="K20" i="5"/>
  <c r="S20" i="1"/>
  <c r="T20" i="1"/>
  <c r="U20" i="1"/>
  <c r="V20" i="1"/>
  <c r="W20" i="1"/>
  <c r="X20" i="1"/>
  <c r="S21" i="1"/>
  <c r="T21" i="1"/>
  <c r="U21" i="1"/>
  <c r="S22" i="1"/>
  <c r="T22" i="1"/>
  <c r="U22" i="1"/>
  <c r="V22" i="1"/>
  <c r="W22" i="1"/>
  <c r="X22" i="1"/>
  <c r="S23" i="1"/>
  <c r="T23" i="1"/>
  <c r="U23" i="1"/>
  <c r="V23" i="1"/>
  <c r="W23" i="1"/>
  <c r="X23" i="1"/>
  <c r="S24" i="1"/>
  <c r="T24" i="1"/>
  <c r="U24" i="1"/>
  <c r="V24" i="1"/>
  <c r="W24" i="1"/>
  <c r="X24" i="1"/>
  <c r="S25" i="1"/>
  <c r="T25" i="1"/>
  <c r="U25" i="1"/>
  <c r="V25" i="1"/>
  <c r="W25" i="1"/>
  <c r="X25" i="1"/>
  <c r="S26" i="1"/>
  <c r="T26" i="1"/>
  <c r="U26" i="1"/>
  <c r="V26" i="1"/>
  <c r="W26" i="1"/>
  <c r="X26" i="1"/>
  <c r="S27" i="1"/>
  <c r="T27" i="1"/>
  <c r="U27" i="1"/>
  <c r="V27" i="1"/>
  <c r="W27" i="1"/>
  <c r="X27" i="1"/>
  <c r="S28" i="1"/>
  <c r="T28" i="1"/>
  <c r="U28" i="1"/>
  <c r="V28" i="1"/>
  <c r="W28" i="1"/>
  <c r="X28" i="1"/>
  <c r="L20" i="1"/>
  <c r="M20" i="1"/>
  <c r="N20" i="1"/>
  <c r="O20" i="1"/>
  <c r="P20" i="1"/>
  <c r="Q20" i="1"/>
  <c r="L21" i="1"/>
  <c r="M21" i="1"/>
  <c r="N21" i="1"/>
  <c r="L22" i="1"/>
  <c r="M22" i="1"/>
  <c r="N22" i="1"/>
  <c r="O22" i="1"/>
  <c r="P22" i="1"/>
  <c r="Q22" i="1"/>
  <c r="L23" i="1"/>
  <c r="M23" i="1"/>
  <c r="N23" i="1"/>
  <c r="O23" i="1"/>
  <c r="P23" i="1"/>
  <c r="Q23" i="1"/>
  <c r="L24" i="1"/>
  <c r="M24" i="1"/>
  <c r="N24" i="1"/>
  <c r="O24" i="1"/>
  <c r="P24" i="1"/>
  <c r="Q24" i="1"/>
  <c r="L25" i="1"/>
  <c r="M25" i="1"/>
  <c r="N25" i="1"/>
  <c r="O25" i="1"/>
  <c r="P25" i="1"/>
  <c r="Q25" i="1"/>
  <c r="L26" i="1"/>
  <c r="M26" i="1"/>
  <c r="N26" i="1"/>
  <c r="O26" i="1"/>
  <c r="P26" i="1"/>
  <c r="Q26" i="1"/>
  <c r="L27" i="1"/>
  <c r="M27" i="1"/>
  <c r="N27" i="1"/>
  <c r="O27" i="1"/>
  <c r="P27" i="1"/>
  <c r="Q27" i="1"/>
  <c r="L28" i="1"/>
  <c r="M28" i="1"/>
  <c r="N28" i="1"/>
  <c r="O28" i="1"/>
  <c r="P28" i="1"/>
  <c r="Q28" i="1"/>
  <c r="R28" i="1"/>
  <c r="R27" i="1"/>
  <c r="R26" i="1"/>
  <c r="R25" i="1"/>
  <c r="R24" i="1"/>
  <c r="R23" i="1"/>
  <c r="R22" i="1"/>
  <c r="X9" i="1"/>
  <c r="X21" i="1" s="1"/>
  <c r="W9" i="1"/>
  <c r="W21" i="1" s="1"/>
  <c r="V9" i="1"/>
  <c r="R20" i="1"/>
  <c r="V21" i="5" l="1"/>
  <c r="R9" i="5"/>
  <c r="R21" i="5" s="1"/>
  <c r="H9" i="5"/>
  <c r="V21" i="1"/>
  <c r="H9" i="1"/>
  <c r="R9" i="1"/>
  <c r="R21" i="1" s="1"/>
  <c r="P21" i="5"/>
  <c r="I9" i="5"/>
  <c r="K9" i="5"/>
  <c r="K21" i="5" s="1"/>
  <c r="Q21" i="5"/>
  <c r="J9" i="5"/>
  <c r="J21" i="5" s="1"/>
  <c r="H21" i="5"/>
  <c r="D9" i="5" l="1"/>
  <c r="K28" i="1"/>
  <c r="K27" i="1"/>
  <c r="K26" i="1"/>
  <c r="K25" i="1"/>
  <c r="K24" i="1"/>
  <c r="K23" i="1"/>
  <c r="K22" i="1"/>
  <c r="Q9" i="1"/>
  <c r="J9" i="1" s="1"/>
  <c r="P9" i="1"/>
  <c r="K20" i="1"/>
  <c r="I9" i="1" l="1"/>
  <c r="D9" i="1" s="1"/>
  <c r="D21" i="1" s="1"/>
  <c r="K9" i="1"/>
  <c r="K21" i="1" s="1"/>
  <c r="J21" i="1"/>
  <c r="Q21" i="1"/>
  <c r="I21" i="1"/>
  <c r="P21" i="1"/>
  <c r="H21" i="1"/>
  <c r="O21" i="1"/>
  <c r="D28" i="5" l="1"/>
  <c r="D27" i="5"/>
  <c r="D26" i="5"/>
  <c r="D25" i="5"/>
  <c r="D24" i="5"/>
  <c r="D23" i="5"/>
  <c r="D22" i="5"/>
  <c r="I21" i="5"/>
  <c r="D20" i="5"/>
  <c r="D21" i="5" l="1"/>
</calcChain>
</file>

<file path=xl/sharedStrings.xml><?xml version="1.0" encoding="utf-8"?>
<sst xmlns="http://schemas.openxmlformats.org/spreadsheetml/2006/main" count="553" uniqueCount="63">
  <si>
    <t>I</t>
  </si>
  <si>
    <t>Электроэнергия</t>
  </si>
  <si>
    <t>1</t>
  </si>
  <si>
    <t>Выработка электроэнергии станций</t>
  </si>
  <si>
    <t>млн.кВтч</t>
  </si>
  <si>
    <t>2</t>
  </si>
  <si>
    <t>Электропотребление станций на собственные нужды</t>
  </si>
  <si>
    <t>3</t>
  </si>
  <si>
    <t>Полезный отпуск ЭЭ с шин станций, всего</t>
  </si>
  <si>
    <t>3.1</t>
  </si>
  <si>
    <t>В т.ч. потребителям подключенных непосредственно к шинам станций</t>
  </si>
  <si>
    <t>4</t>
  </si>
  <si>
    <t>Потери ЭЭ в региональных сетях</t>
  </si>
  <si>
    <t>5</t>
  </si>
  <si>
    <t>Полезный отпуск ЭЭ потребителям</t>
  </si>
  <si>
    <t>5.1</t>
  </si>
  <si>
    <t>В т.ч. полезный отпуск ЭЭ прочим потребителям</t>
  </si>
  <si>
    <t>5.2</t>
  </si>
  <si>
    <t>В т.ч. полезный отпуск ЭЭ населению</t>
  </si>
  <si>
    <t>5.2.1</t>
  </si>
  <si>
    <t>В т.ч. полезный отпуск ЭЭ населению, в пределах социальной нормы потребления</t>
  </si>
  <si>
    <t>5.2.2</t>
  </si>
  <si>
    <t>В т.ч. полезный отпуск ЭЭ населению, сверх социальной нормы потребления</t>
  </si>
  <si>
    <t>II</t>
  </si>
  <si>
    <t>Мощность</t>
  </si>
  <si>
    <t>7</t>
  </si>
  <si>
    <t>Потребление ЭМ станций на собственные нужды</t>
  </si>
  <si>
    <t>МВт</t>
  </si>
  <si>
    <t>8</t>
  </si>
  <si>
    <t>Отпуск ЭМ с шин станций, всего</t>
  </si>
  <si>
    <t>8.1</t>
  </si>
  <si>
    <t>9</t>
  </si>
  <si>
    <t>Потери мощности в региональных сетях</t>
  </si>
  <si>
    <t>10</t>
  </si>
  <si>
    <t>Заявленная ЭМ потребителей</t>
  </si>
  <si>
    <t>10.1</t>
  </si>
  <si>
    <t>В т.ч. заявленная ЭМ прочих потребителей</t>
  </si>
  <si>
    <t>10.2</t>
  </si>
  <si>
    <t>В т.ч. заявленная ЭМ населению</t>
  </si>
  <si>
    <t>10.2.1</t>
  </si>
  <si>
    <t>В т.ч. заявленная ЭМ населению, в пределах социальной нормы потребления</t>
  </si>
  <si>
    <t>10.2.2</t>
  </si>
  <si>
    <t>В т.ч. заявленная ЭМ населению, сверх социальной нормы потребления</t>
  </si>
  <si>
    <t>Филиал ЗАО "Южная энергетическая компания" г. Лермонтов</t>
  </si>
  <si>
    <t>Всего</t>
  </si>
  <si>
    <t>ЕНЭС</t>
  </si>
  <si>
    <t>ВН1</t>
  </si>
  <si>
    <t>ВН</t>
  </si>
  <si>
    <t>СН1</t>
  </si>
  <si>
    <t>СН2</t>
  </si>
  <si>
    <t>НН</t>
  </si>
  <si>
    <t>2021год</t>
  </si>
  <si>
    <t>2016год</t>
  </si>
  <si>
    <t>2017год</t>
  </si>
  <si>
    <t>2018год</t>
  </si>
  <si>
    <t>2020год</t>
  </si>
  <si>
    <t>2019год</t>
  </si>
  <si>
    <t>1 полугодие</t>
  </si>
  <si>
    <t>2 полугодие</t>
  </si>
  <si>
    <t>3.1*</t>
  </si>
  <si>
    <t>В т.ч.собственное потребление ЗАО ЮЭК</t>
  </si>
  <si>
    <t>5.1*</t>
  </si>
  <si>
    <t>Баланс электрической энергии и мощности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</si>
</sst>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0" xfId="0" applyFill="1"/>
    <xf numFmtId="0" fontId="2" fillId="0" borderId="1" xfId="0" applyFont="1" applyFill="1" applyBorder="1"/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Fill="1" applyBorder="1"/>
    <xf numFmtId="2" fontId="0" fillId="0" borderId="0" xfId="0" applyNumberFormat="1" applyFill="1" applyBorder="1"/>
    <xf numFmtId="2" fontId="0" fillId="2" borderId="1" xfId="0" applyNumberFormat="1" applyFill="1" applyBorder="1"/>
    <xf numFmtId="164" fontId="0" fillId="0" borderId="0" xfId="0" applyNumberFormat="1" applyFill="1" applyBorder="1"/>
    <xf numFmtId="0" fontId="0" fillId="0" borderId="2" xfId="0" applyFill="1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4" fillId="0" borderId="0" xfId="0" applyNumberFormat="1" applyFont="1"/>
    <xf numFmtId="0" fontId="4" fillId="0" borderId="0" xfId="0" applyFont="1"/>
    <xf numFmtId="2" fontId="4" fillId="0" borderId="0" xfId="0" applyNumberFormat="1" applyFont="1"/>
    <xf numFmtId="2" fontId="5" fillId="0" borderId="1" xfId="0" applyNumberFormat="1" applyFont="1" applyFill="1" applyBorder="1"/>
    <xf numFmtId="164" fontId="5" fillId="0" borderId="1" xfId="0" applyNumberFormat="1" applyFont="1" applyFill="1" applyBorder="1"/>
    <xf numFmtId="0" fontId="6" fillId="0" borderId="1" xfId="0" applyFont="1" applyFill="1" applyBorder="1"/>
    <xf numFmtId="0" fontId="5" fillId="0" borderId="2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5" fillId="0" borderId="1" xfId="0" applyFont="1" applyFill="1" applyBorder="1" applyAlignment="1">
      <alignment wrapText="1"/>
    </xf>
    <xf numFmtId="165" fontId="4" fillId="0" borderId="0" xfId="0" applyNumberFormat="1" applyFont="1" applyFill="1"/>
    <xf numFmtId="0" fontId="4" fillId="0" borderId="0" xfId="0" applyFont="1" applyFill="1"/>
    <xf numFmtId="2" fontId="4" fillId="0" borderId="0" xfId="0" applyNumberFormat="1" applyFont="1" applyFill="1"/>
    <xf numFmtId="0" fontId="0" fillId="0" borderId="0" xfId="0" applyAlignment="1">
      <alignment horizontal="center"/>
    </xf>
  </cellXfs>
  <cellStyles count="2">
    <cellStyle name="Обычный" xfId="0" builtinId="0"/>
    <cellStyle name="Обычный 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63D0D-7AA4-43D9-926B-BE4F2E477AA2}">
  <dimension ref="A3:X28"/>
  <sheetViews>
    <sheetView zoomScale="80" zoomScaleNormal="80" workbookViewId="0">
      <selection activeCell="I11" sqref="I11"/>
    </sheetView>
  </sheetViews>
  <sheetFormatPr defaultRowHeight="15" x14ac:dyDescent="0.25"/>
  <cols>
    <col min="2" max="2" width="42.42578125" customWidth="1"/>
  </cols>
  <sheetData>
    <row r="3" spans="1:24" x14ac:dyDescent="0.25">
      <c r="D3" s="15">
        <f>'2016'!D7-'2016'!D8-'2016'!D11-'2016'!D12-'2016'!D13-'2016'!D10</f>
        <v>9.1038288019262836E-15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x14ac:dyDescent="0.25">
      <c r="D4" s="16"/>
      <c r="E4" s="16"/>
      <c r="F4" s="16"/>
      <c r="G4" s="16"/>
      <c r="H4" s="16"/>
      <c r="I4" s="16"/>
      <c r="J4" s="16">
        <v>8784</v>
      </c>
      <c r="K4" s="16"/>
      <c r="L4" s="16"/>
      <c r="M4" s="16"/>
      <c r="N4" s="16"/>
      <c r="O4" s="17"/>
      <c r="P4" s="16"/>
      <c r="Q4" s="16">
        <v>4344</v>
      </c>
      <c r="R4" s="16"/>
      <c r="S4" s="16"/>
      <c r="T4" s="16"/>
      <c r="U4" s="16"/>
      <c r="V4" s="16"/>
      <c r="W4" s="16"/>
      <c r="X4" s="16">
        <v>4416</v>
      </c>
    </row>
    <row r="5" spans="1:24" x14ac:dyDescent="0.25">
      <c r="A5" s="12" t="s">
        <v>43</v>
      </c>
      <c r="B5" s="12"/>
      <c r="C5" s="12"/>
      <c r="D5" s="13" t="s">
        <v>52</v>
      </c>
      <c r="E5" s="13"/>
      <c r="F5" s="13"/>
      <c r="G5" s="13"/>
      <c r="H5" s="13"/>
      <c r="I5" s="13"/>
      <c r="J5" s="13"/>
      <c r="K5" s="13" t="s">
        <v>57</v>
      </c>
      <c r="L5" s="13"/>
      <c r="M5" s="13"/>
      <c r="N5" s="13"/>
      <c r="O5" s="13"/>
      <c r="P5" s="13"/>
      <c r="Q5" s="13"/>
      <c r="R5" s="13" t="s">
        <v>58</v>
      </c>
      <c r="S5" s="13"/>
      <c r="T5" s="13"/>
      <c r="U5" s="13"/>
      <c r="V5" s="13"/>
      <c r="W5" s="13"/>
      <c r="X5" s="13"/>
    </row>
    <row r="6" spans="1:24" s="1" customFormat="1" x14ac:dyDescent="0.25">
      <c r="A6" s="2" t="s">
        <v>0</v>
      </c>
      <c r="B6" s="2" t="s">
        <v>1</v>
      </c>
      <c r="C6" s="3"/>
      <c r="D6" s="3" t="s">
        <v>44</v>
      </c>
      <c r="E6" s="3" t="s">
        <v>45</v>
      </c>
      <c r="F6" s="3" t="s">
        <v>46</v>
      </c>
      <c r="G6" s="3" t="s">
        <v>47</v>
      </c>
      <c r="H6" s="3" t="s">
        <v>48</v>
      </c>
      <c r="I6" s="3" t="s">
        <v>49</v>
      </c>
      <c r="J6" s="3" t="s">
        <v>50</v>
      </c>
      <c r="K6" s="3" t="s">
        <v>44</v>
      </c>
      <c r="L6" s="3" t="s">
        <v>45</v>
      </c>
      <c r="M6" s="3" t="s">
        <v>46</v>
      </c>
      <c r="N6" s="3" t="s">
        <v>47</v>
      </c>
      <c r="O6" s="3" t="s">
        <v>48</v>
      </c>
      <c r="P6" s="3" t="s">
        <v>49</v>
      </c>
      <c r="Q6" s="3" t="s">
        <v>50</v>
      </c>
      <c r="R6" s="3" t="s">
        <v>44</v>
      </c>
      <c r="S6" s="3" t="s">
        <v>45</v>
      </c>
      <c r="T6" s="3" t="s">
        <v>46</v>
      </c>
      <c r="U6" s="3" t="s">
        <v>47</v>
      </c>
      <c r="V6" s="3" t="s">
        <v>48</v>
      </c>
      <c r="W6" s="3" t="s">
        <v>49</v>
      </c>
      <c r="X6" s="3" t="s">
        <v>50</v>
      </c>
    </row>
    <row r="7" spans="1:24" x14ac:dyDescent="0.25">
      <c r="A7" s="22" t="s">
        <v>2</v>
      </c>
      <c r="B7" s="26" t="s">
        <v>3</v>
      </c>
      <c r="C7" s="22" t="s">
        <v>4</v>
      </c>
      <c r="D7" s="18">
        <f>E7+F7+G7+H7+I7+J7</f>
        <v>138.02158600000001</v>
      </c>
      <c r="E7" s="18">
        <f>L7+S7</f>
        <v>31.484045999999999</v>
      </c>
      <c r="F7" s="18">
        <f t="shared" ref="F7:J7" si="0">M7+T7</f>
        <v>0</v>
      </c>
      <c r="G7" s="18">
        <f t="shared" si="0"/>
        <v>0</v>
      </c>
      <c r="H7" s="18">
        <f t="shared" si="0"/>
        <v>0</v>
      </c>
      <c r="I7" s="18">
        <f t="shared" si="0"/>
        <v>106.53754000000001</v>
      </c>
      <c r="J7" s="18">
        <f t="shared" si="0"/>
        <v>0</v>
      </c>
      <c r="K7" s="18">
        <f>L7+M7+N7+O7+P7+Q7</f>
        <v>68.983907000000002</v>
      </c>
      <c r="L7" s="18">
        <v>15.939887000000001</v>
      </c>
      <c r="M7" s="18">
        <v>0</v>
      </c>
      <c r="N7" s="18">
        <v>0</v>
      </c>
      <c r="O7" s="18">
        <v>0</v>
      </c>
      <c r="P7" s="18">
        <v>53.044020000000003</v>
      </c>
      <c r="Q7" s="18">
        <v>0</v>
      </c>
      <c r="R7" s="18">
        <f>S7+T7+U7+V7+W7+X7</f>
        <v>69.037678999999997</v>
      </c>
      <c r="S7" s="18">
        <v>15.544159000000001</v>
      </c>
      <c r="T7" s="18">
        <v>0</v>
      </c>
      <c r="U7" s="18">
        <v>0</v>
      </c>
      <c r="V7" s="18">
        <v>0</v>
      </c>
      <c r="W7" s="18">
        <v>53.493520000000004</v>
      </c>
      <c r="X7" s="18">
        <v>0</v>
      </c>
    </row>
    <row r="8" spans="1:24" ht="30" x14ac:dyDescent="0.25">
      <c r="A8" s="22" t="s">
        <v>5</v>
      </c>
      <c r="B8" s="26" t="s">
        <v>6</v>
      </c>
      <c r="C8" s="22" t="s">
        <v>4</v>
      </c>
      <c r="D8" s="18">
        <f t="shared" ref="D8:D18" si="1">E8+F8+G8+H8+I8+J8</f>
        <v>15.237102999999999</v>
      </c>
      <c r="E8" s="18">
        <f t="shared" ref="E8:E18" si="2">L8+S8</f>
        <v>0</v>
      </c>
      <c r="F8" s="18">
        <f t="shared" ref="F8:F18" si="3">M8+T8</f>
        <v>0</v>
      </c>
      <c r="G8" s="18">
        <f t="shared" ref="G8:G18" si="4">N8+U8</f>
        <v>0</v>
      </c>
      <c r="H8" s="18">
        <f t="shared" ref="H8:H18" si="5">O8+V8</f>
        <v>0</v>
      </c>
      <c r="I8" s="18">
        <f t="shared" ref="I8:I18" si="6">P8+W8</f>
        <v>15.237102999999999</v>
      </c>
      <c r="J8" s="18">
        <f t="shared" ref="J8:J18" si="7">Q8+X8</f>
        <v>0</v>
      </c>
      <c r="K8" s="18">
        <f t="shared" ref="K8:K18" si="8">L8+M8+N8+O8+P8+Q8</f>
        <v>7.891807</v>
      </c>
      <c r="L8" s="18">
        <v>0</v>
      </c>
      <c r="M8" s="18">
        <v>0</v>
      </c>
      <c r="N8" s="18">
        <v>0</v>
      </c>
      <c r="O8" s="18">
        <v>0</v>
      </c>
      <c r="P8" s="18">
        <v>7.891807</v>
      </c>
      <c r="Q8" s="18">
        <v>0</v>
      </c>
      <c r="R8" s="18">
        <f t="shared" ref="R8:R18" si="9">S8+T8+U8+V8+W8+X8</f>
        <v>7.3452959999999994</v>
      </c>
      <c r="S8" s="18">
        <v>0</v>
      </c>
      <c r="T8" s="18">
        <v>0</v>
      </c>
      <c r="U8" s="18">
        <v>0</v>
      </c>
      <c r="V8" s="18">
        <v>0</v>
      </c>
      <c r="W8" s="18">
        <v>7.3452959999999994</v>
      </c>
      <c r="X8" s="18">
        <v>0</v>
      </c>
    </row>
    <row r="9" spans="1:24" x14ac:dyDescent="0.25">
      <c r="A9" s="22" t="s">
        <v>7</v>
      </c>
      <c r="B9" s="26" t="s">
        <v>8</v>
      </c>
      <c r="C9" s="22" t="s">
        <v>4</v>
      </c>
      <c r="D9" s="18">
        <f t="shared" si="1"/>
        <v>122.29448300000001</v>
      </c>
      <c r="E9" s="18">
        <f t="shared" si="2"/>
        <v>0</v>
      </c>
      <c r="F9" s="18">
        <f t="shared" si="3"/>
        <v>0</v>
      </c>
      <c r="G9" s="18">
        <f t="shared" si="4"/>
        <v>0</v>
      </c>
      <c r="H9" s="18">
        <f t="shared" si="5"/>
        <v>66.012520064682008</v>
      </c>
      <c r="I9" s="18">
        <f t="shared" si="6"/>
        <v>32.150907000412005</v>
      </c>
      <c r="J9" s="18">
        <f t="shared" si="7"/>
        <v>24.131055934905998</v>
      </c>
      <c r="K9" s="18">
        <f t="shared" si="8"/>
        <v>60.845100000000002</v>
      </c>
      <c r="L9" s="18">
        <v>0</v>
      </c>
      <c r="M9" s="18">
        <v>0</v>
      </c>
      <c r="N9" s="18">
        <v>0</v>
      </c>
      <c r="O9" s="18">
        <f>O12+O13+O11</f>
        <v>32.891299452139002</v>
      </c>
      <c r="P9" s="18">
        <f>P11+P12+P13</f>
        <v>15.724024671474002</v>
      </c>
      <c r="Q9" s="18">
        <f>Q11+Q12+Q13</f>
        <v>12.229775876386999</v>
      </c>
      <c r="R9" s="18">
        <f t="shared" si="9"/>
        <v>61.449383000000005</v>
      </c>
      <c r="S9" s="18">
        <v>0</v>
      </c>
      <c r="T9" s="18">
        <v>0</v>
      </c>
      <c r="U9" s="18">
        <v>0</v>
      </c>
      <c r="V9" s="18">
        <f>V12+V13+V11</f>
        <v>33.121220612542999</v>
      </c>
      <c r="W9" s="18">
        <f>W11+W12+W13</f>
        <v>16.426882328938003</v>
      </c>
      <c r="X9" s="18">
        <f>X11+X12+X13</f>
        <v>11.901280058518999</v>
      </c>
    </row>
    <row r="10" spans="1:24" x14ac:dyDescent="0.25">
      <c r="A10" s="22" t="s">
        <v>59</v>
      </c>
      <c r="B10" s="26" t="s">
        <v>60</v>
      </c>
      <c r="C10" s="22" t="s">
        <v>4</v>
      </c>
      <c r="D10" s="18">
        <f t="shared" si="1"/>
        <v>0.49</v>
      </c>
      <c r="E10" s="18">
        <f t="shared" si="2"/>
        <v>0</v>
      </c>
      <c r="F10" s="18">
        <f t="shared" si="3"/>
        <v>0</v>
      </c>
      <c r="G10" s="18">
        <f t="shared" si="4"/>
        <v>0</v>
      </c>
      <c r="H10" s="18">
        <f t="shared" si="5"/>
        <v>0.49</v>
      </c>
      <c r="I10" s="18">
        <f t="shared" si="6"/>
        <v>0</v>
      </c>
      <c r="J10" s="18">
        <f t="shared" si="7"/>
        <v>0</v>
      </c>
      <c r="K10" s="18">
        <f t="shared" si="8"/>
        <v>0.247</v>
      </c>
      <c r="L10" s="18">
        <v>0</v>
      </c>
      <c r="M10" s="18">
        <v>0</v>
      </c>
      <c r="N10" s="18">
        <v>0</v>
      </c>
      <c r="O10" s="18">
        <v>0.247</v>
      </c>
      <c r="P10" s="18">
        <v>0</v>
      </c>
      <c r="Q10" s="18">
        <v>0</v>
      </c>
      <c r="R10" s="18">
        <f t="shared" si="9"/>
        <v>0.24299999999999999</v>
      </c>
      <c r="S10" s="18">
        <v>0</v>
      </c>
      <c r="T10" s="18">
        <v>0</v>
      </c>
      <c r="U10" s="18">
        <v>0</v>
      </c>
      <c r="V10" s="18">
        <v>0.24299999999999999</v>
      </c>
      <c r="W10" s="18">
        <v>0</v>
      </c>
      <c r="X10" s="18">
        <v>0</v>
      </c>
    </row>
    <row r="11" spans="1:24" ht="30" x14ac:dyDescent="0.25">
      <c r="A11" s="22" t="s">
        <v>9</v>
      </c>
      <c r="B11" s="26" t="s">
        <v>10</v>
      </c>
      <c r="C11" s="22" t="s">
        <v>4</v>
      </c>
      <c r="D11" s="18">
        <f t="shared" si="1"/>
        <v>56.447036999999995</v>
      </c>
      <c r="E11" s="18">
        <f t="shared" si="2"/>
        <v>0</v>
      </c>
      <c r="F11" s="18">
        <f t="shared" si="3"/>
        <v>0</v>
      </c>
      <c r="G11" s="18">
        <f t="shared" si="4"/>
        <v>0</v>
      </c>
      <c r="H11" s="18">
        <f t="shared" si="5"/>
        <v>56.447036999999995</v>
      </c>
      <c r="I11" s="18">
        <f t="shared" si="6"/>
        <v>0</v>
      </c>
      <c r="J11" s="18">
        <f t="shared" si="7"/>
        <v>0</v>
      </c>
      <c r="K11" s="18">
        <f t="shared" si="8"/>
        <v>28.23959</v>
      </c>
      <c r="L11" s="18">
        <v>0</v>
      </c>
      <c r="M11" s="18">
        <v>0</v>
      </c>
      <c r="N11" s="18">
        <v>0</v>
      </c>
      <c r="O11" s="19">
        <v>28.23959</v>
      </c>
      <c r="P11" s="18">
        <v>0</v>
      </c>
      <c r="Q11" s="18">
        <v>0</v>
      </c>
      <c r="R11" s="18">
        <f t="shared" si="9"/>
        <v>28.207446999999998</v>
      </c>
      <c r="S11" s="18">
        <v>0</v>
      </c>
      <c r="T11" s="18">
        <v>0</v>
      </c>
      <c r="U11" s="18">
        <v>0</v>
      </c>
      <c r="V11" s="19">
        <v>28.207446999999998</v>
      </c>
      <c r="W11" s="18">
        <v>0</v>
      </c>
      <c r="X11" s="18">
        <v>0</v>
      </c>
    </row>
    <row r="12" spans="1:24" x14ac:dyDescent="0.25">
      <c r="A12" s="22" t="s">
        <v>11</v>
      </c>
      <c r="B12" s="26" t="s">
        <v>12</v>
      </c>
      <c r="C12" s="22" t="s">
        <v>4</v>
      </c>
      <c r="D12" s="18">
        <f t="shared" si="1"/>
        <v>8.6609753400000002</v>
      </c>
      <c r="E12" s="18">
        <f t="shared" si="2"/>
        <v>0</v>
      </c>
      <c r="F12" s="18">
        <f t="shared" si="3"/>
        <v>0</v>
      </c>
      <c r="G12" s="18">
        <f t="shared" si="4"/>
        <v>0</v>
      </c>
      <c r="H12" s="18">
        <f t="shared" si="5"/>
        <v>1.8387250646819999</v>
      </c>
      <c r="I12" s="18">
        <f t="shared" si="6"/>
        <v>6.251492000412</v>
      </c>
      <c r="J12" s="18">
        <f t="shared" si="7"/>
        <v>0.57075827490600006</v>
      </c>
      <c r="K12" s="18">
        <f t="shared" si="8"/>
        <v>4.4132899300000004</v>
      </c>
      <c r="L12" s="18">
        <v>0</v>
      </c>
      <c r="M12" s="18">
        <v>0</v>
      </c>
      <c r="N12" s="18">
        <v>0</v>
      </c>
      <c r="O12" s="18">
        <v>0.93694145213900004</v>
      </c>
      <c r="P12" s="18">
        <v>3.1855126714740001</v>
      </c>
      <c r="Q12" s="18">
        <v>0.29083580638700002</v>
      </c>
      <c r="R12" s="18">
        <f t="shared" si="9"/>
        <v>4.2476854099999999</v>
      </c>
      <c r="S12" s="18">
        <v>0</v>
      </c>
      <c r="T12" s="18">
        <v>0</v>
      </c>
      <c r="U12" s="18">
        <v>0</v>
      </c>
      <c r="V12" s="18">
        <v>0.90178361254299999</v>
      </c>
      <c r="W12" s="18">
        <v>3.0659793289380004</v>
      </c>
      <c r="X12" s="18">
        <v>0.27992246851899999</v>
      </c>
    </row>
    <row r="13" spans="1:24" x14ac:dyDescent="0.25">
      <c r="A13" s="22" t="s">
        <v>13</v>
      </c>
      <c r="B13" s="26" t="s">
        <v>14</v>
      </c>
      <c r="C13" s="22" t="s">
        <v>4</v>
      </c>
      <c r="D13" s="18">
        <f t="shared" si="1"/>
        <v>57.186470660000005</v>
      </c>
      <c r="E13" s="18">
        <f t="shared" si="2"/>
        <v>0</v>
      </c>
      <c r="F13" s="18">
        <f t="shared" si="3"/>
        <v>0</v>
      </c>
      <c r="G13" s="18">
        <f t="shared" si="4"/>
        <v>0</v>
      </c>
      <c r="H13" s="18">
        <f t="shared" si="5"/>
        <v>7.7267580000000002</v>
      </c>
      <c r="I13" s="18">
        <f t="shared" si="6"/>
        <v>25.899415000000005</v>
      </c>
      <c r="J13" s="18">
        <f t="shared" si="7"/>
        <v>23.560297659999996</v>
      </c>
      <c r="K13" s="18">
        <f t="shared" si="8"/>
        <v>28.192220069999998</v>
      </c>
      <c r="L13" s="18">
        <f t="shared" ref="L13:N13" si="10">L14+L15+L16</f>
        <v>0</v>
      </c>
      <c r="M13" s="18">
        <f t="shared" si="10"/>
        <v>0</v>
      </c>
      <c r="N13" s="18">
        <f t="shared" si="10"/>
        <v>0</v>
      </c>
      <c r="O13" s="19">
        <f>O14+O15+O16</f>
        <v>3.7147680000000003</v>
      </c>
      <c r="P13" s="19">
        <f t="shared" ref="P13:Q13" si="11">P14+P15+P16</f>
        <v>12.538512000000001</v>
      </c>
      <c r="Q13" s="19">
        <f t="shared" si="11"/>
        <v>11.938940069999999</v>
      </c>
      <c r="R13" s="18">
        <f t="shared" si="9"/>
        <v>28.99425059</v>
      </c>
      <c r="S13" s="18">
        <f t="shared" ref="S13" si="12">S14+S15+S16</f>
        <v>0</v>
      </c>
      <c r="T13" s="18">
        <f t="shared" ref="T13" si="13">T14+T15+T16</f>
        <v>0</v>
      </c>
      <c r="U13" s="18">
        <f t="shared" ref="U13" si="14">U14+U15+U16</f>
        <v>0</v>
      </c>
      <c r="V13" s="19">
        <f>V14+V15+V16</f>
        <v>4.0119899999999999</v>
      </c>
      <c r="W13" s="19">
        <f t="shared" ref="W13" si="15">W14+W15+W16</f>
        <v>13.360903000000002</v>
      </c>
      <c r="X13" s="19">
        <f t="shared" ref="X13" si="16">X14+X15+X16</f>
        <v>11.621357589999999</v>
      </c>
    </row>
    <row r="14" spans="1:24" x14ac:dyDescent="0.25">
      <c r="A14" s="22" t="s">
        <v>61</v>
      </c>
      <c r="B14" s="26" t="s">
        <v>60</v>
      </c>
      <c r="C14" s="22" t="s">
        <v>4</v>
      </c>
      <c r="D14" s="18">
        <f t="shared" si="1"/>
        <v>6.0301749999999998</v>
      </c>
      <c r="E14" s="18">
        <f t="shared" si="2"/>
        <v>0</v>
      </c>
      <c r="F14" s="18">
        <f t="shared" si="3"/>
        <v>0</v>
      </c>
      <c r="G14" s="18">
        <f t="shared" si="4"/>
        <v>0</v>
      </c>
      <c r="H14" s="18">
        <f t="shared" si="5"/>
        <v>0</v>
      </c>
      <c r="I14" s="18">
        <f t="shared" si="6"/>
        <v>0</v>
      </c>
      <c r="J14" s="18">
        <f t="shared" si="7"/>
        <v>6.0301749999999998</v>
      </c>
      <c r="K14" s="18">
        <f t="shared" si="8"/>
        <v>3.1375600000000006</v>
      </c>
      <c r="L14" s="18">
        <v>0</v>
      </c>
      <c r="M14" s="18">
        <v>0</v>
      </c>
      <c r="N14" s="18">
        <v>0</v>
      </c>
      <c r="O14" s="19">
        <v>0</v>
      </c>
      <c r="P14" s="19">
        <v>0</v>
      </c>
      <c r="Q14" s="19">
        <v>3.1375600000000006</v>
      </c>
      <c r="R14" s="18">
        <f>S14+T14+U14+V14+W14+X14</f>
        <v>2.8926149999999997</v>
      </c>
      <c r="S14" s="18">
        <v>0</v>
      </c>
      <c r="T14" s="18">
        <v>0</v>
      </c>
      <c r="U14" s="18">
        <v>0</v>
      </c>
      <c r="V14" s="19">
        <v>0</v>
      </c>
      <c r="W14" s="19">
        <v>0</v>
      </c>
      <c r="X14" s="19">
        <v>2.8926149999999997</v>
      </c>
    </row>
    <row r="15" spans="1:24" ht="30" x14ac:dyDescent="0.25">
      <c r="A15" s="22" t="s">
        <v>15</v>
      </c>
      <c r="B15" s="26" t="s">
        <v>16</v>
      </c>
      <c r="C15" s="22" t="s">
        <v>4</v>
      </c>
      <c r="D15" s="18">
        <f t="shared" si="1"/>
        <v>33.393094000000005</v>
      </c>
      <c r="E15" s="18">
        <f t="shared" si="2"/>
        <v>0</v>
      </c>
      <c r="F15" s="18">
        <f t="shared" si="3"/>
        <v>0</v>
      </c>
      <c r="G15" s="18">
        <f t="shared" si="4"/>
        <v>0</v>
      </c>
      <c r="H15" s="18">
        <f t="shared" si="5"/>
        <v>7.5565420000000003</v>
      </c>
      <c r="I15" s="18">
        <f t="shared" si="6"/>
        <v>23.596306000000002</v>
      </c>
      <c r="J15" s="18">
        <f t="shared" si="7"/>
        <v>2.240246</v>
      </c>
      <c r="K15" s="18">
        <f t="shared" si="8"/>
        <v>16.108753</v>
      </c>
      <c r="L15" s="18">
        <v>0</v>
      </c>
      <c r="M15" s="18">
        <v>0</v>
      </c>
      <c r="N15" s="18">
        <v>0</v>
      </c>
      <c r="O15" s="18">
        <v>3.6284100000000001</v>
      </c>
      <c r="P15" s="18">
        <v>11.341476</v>
      </c>
      <c r="Q15" s="18">
        <v>1.1388669999999999</v>
      </c>
      <c r="R15" s="18">
        <f t="shared" si="9"/>
        <v>17.284341000000005</v>
      </c>
      <c r="S15" s="18">
        <v>0</v>
      </c>
      <c r="T15" s="18">
        <v>0</v>
      </c>
      <c r="U15" s="18"/>
      <c r="V15" s="18">
        <v>3.9281319999999997</v>
      </c>
      <c r="W15" s="18">
        <v>12.254830000000002</v>
      </c>
      <c r="X15" s="18">
        <v>1.1013789999999999</v>
      </c>
    </row>
    <row r="16" spans="1:24" x14ac:dyDescent="0.25">
      <c r="A16" s="22" t="s">
        <v>17</v>
      </c>
      <c r="B16" s="26" t="s">
        <v>18</v>
      </c>
      <c r="C16" s="22" t="s">
        <v>4</v>
      </c>
      <c r="D16" s="18">
        <f t="shared" si="1"/>
        <v>17.76320166</v>
      </c>
      <c r="E16" s="18">
        <f t="shared" si="2"/>
        <v>0</v>
      </c>
      <c r="F16" s="18">
        <f t="shared" si="3"/>
        <v>0</v>
      </c>
      <c r="G16" s="18">
        <f t="shared" si="4"/>
        <v>0</v>
      </c>
      <c r="H16" s="18">
        <f t="shared" si="5"/>
        <v>0.17021600000000001</v>
      </c>
      <c r="I16" s="18">
        <f t="shared" si="6"/>
        <v>2.3031090000000001</v>
      </c>
      <c r="J16" s="18">
        <f t="shared" si="7"/>
        <v>15.289876659999999</v>
      </c>
      <c r="K16" s="18">
        <f t="shared" si="8"/>
        <v>8.9459070699999987</v>
      </c>
      <c r="L16" s="18">
        <v>0</v>
      </c>
      <c r="M16" s="18">
        <v>0</v>
      </c>
      <c r="N16" s="18">
        <v>0</v>
      </c>
      <c r="O16" s="18">
        <v>8.6358000000000004E-2</v>
      </c>
      <c r="P16" s="18">
        <v>1.197036</v>
      </c>
      <c r="Q16" s="18">
        <v>7.6625130699999993</v>
      </c>
      <c r="R16" s="18">
        <f t="shared" si="9"/>
        <v>8.8172945899999995</v>
      </c>
      <c r="S16" s="18">
        <v>0</v>
      </c>
      <c r="T16" s="18">
        <v>0</v>
      </c>
      <c r="U16" s="18">
        <v>0</v>
      </c>
      <c r="V16" s="18">
        <v>8.3858000000000002E-2</v>
      </c>
      <c r="W16" s="18">
        <v>1.1060730000000001</v>
      </c>
      <c r="X16" s="18">
        <v>7.6273635899999999</v>
      </c>
    </row>
    <row r="17" spans="1:24" ht="30" x14ac:dyDescent="0.25">
      <c r="A17" s="22" t="s">
        <v>19</v>
      </c>
      <c r="B17" s="26" t="s">
        <v>20</v>
      </c>
      <c r="C17" s="22" t="s">
        <v>4</v>
      </c>
      <c r="D17" s="18">
        <f t="shared" si="1"/>
        <v>0</v>
      </c>
      <c r="E17" s="18">
        <f t="shared" si="2"/>
        <v>0</v>
      </c>
      <c r="F17" s="18">
        <f t="shared" si="3"/>
        <v>0</v>
      </c>
      <c r="G17" s="18">
        <f t="shared" si="4"/>
        <v>0</v>
      </c>
      <c r="H17" s="18">
        <f t="shared" si="5"/>
        <v>0</v>
      </c>
      <c r="I17" s="18">
        <f t="shared" si="6"/>
        <v>0</v>
      </c>
      <c r="J17" s="18">
        <f t="shared" si="7"/>
        <v>0</v>
      </c>
      <c r="K17" s="18">
        <f t="shared" si="8"/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f t="shared" si="9"/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</row>
    <row r="18" spans="1:24" ht="30" x14ac:dyDescent="0.25">
      <c r="A18" s="22" t="s">
        <v>21</v>
      </c>
      <c r="B18" s="26" t="s">
        <v>22</v>
      </c>
      <c r="C18" s="22" t="s">
        <v>4</v>
      </c>
      <c r="D18" s="18">
        <f t="shared" si="1"/>
        <v>0</v>
      </c>
      <c r="E18" s="18">
        <f t="shared" si="2"/>
        <v>0</v>
      </c>
      <c r="F18" s="18">
        <f t="shared" si="3"/>
        <v>0</v>
      </c>
      <c r="G18" s="18">
        <f t="shared" si="4"/>
        <v>0</v>
      </c>
      <c r="H18" s="18">
        <f t="shared" si="5"/>
        <v>0</v>
      </c>
      <c r="I18" s="18">
        <f t="shared" si="6"/>
        <v>0</v>
      </c>
      <c r="J18" s="18">
        <f t="shared" si="7"/>
        <v>0</v>
      </c>
      <c r="K18" s="18">
        <f t="shared" si="8"/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f t="shared" si="9"/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</row>
    <row r="19" spans="1:24" s="1" customFormat="1" x14ac:dyDescent="0.25">
      <c r="A19" s="2" t="s">
        <v>23</v>
      </c>
      <c r="B19" s="2" t="s">
        <v>24</v>
      </c>
      <c r="C19" s="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x14ac:dyDescent="0.25">
      <c r="A20" s="4" t="s">
        <v>25</v>
      </c>
      <c r="B20" s="5" t="s">
        <v>26</v>
      </c>
      <c r="C20" s="4" t="s">
        <v>27</v>
      </c>
      <c r="D20" s="8">
        <v>1.7346428734061929</v>
      </c>
      <c r="E20" s="8">
        <v>0</v>
      </c>
      <c r="F20" s="8">
        <v>0</v>
      </c>
      <c r="G20" s="8">
        <v>0</v>
      </c>
      <c r="H20" s="8">
        <v>0</v>
      </c>
      <c r="I20" s="8">
        <v>1.7346428734061929</v>
      </c>
      <c r="J20" s="8">
        <v>0</v>
      </c>
      <c r="K20" s="8">
        <f>(K8*1000)/$Q$4</f>
        <v>1.8167143186003682</v>
      </c>
      <c r="L20" s="8">
        <f t="shared" ref="L20:Q20" si="17">(L8*1000)/$Q$4</f>
        <v>0</v>
      </c>
      <c r="M20" s="8">
        <f t="shared" si="17"/>
        <v>0</v>
      </c>
      <c r="N20" s="8">
        <f t="shared" si="17"/>
        <v>0</v>
      </c>
      <c r="O20" s="8">
        <f t="shared" si="17"/>
        <v>0</v>
      </c>
      <c r="P20" s="8">
        <f t="shared" si="17"/>
        <v>1.8167143186003682</v>
      </c>
      <c r="Q20" s="8">
        <f t="shared" si="17"/>
        <v>0</v>
      </c>
      <c r="R20" s="8">
        <f>(R8*1000)/$X$4</f>
        <v>1.6633369565217391</v>
      </c>
      <c r="S20" s="8">
        <f t="shared" ref="S20:X20" si="18">(S8*1000)/$X$4</f>
        <v>0</v>
      </c>
      <c r="T20" s="8">
        <f t="shared" si="18"/>
        <v>0</v>
      </c>
      <c r="U20" s="8">
        <f t="shared" si="18"/>
        <v>0</v>
      </c>
      <c r="V20" s="8">
        <f t="shared" si="18"/>
        <v>0</v>
      </c>
      <c r="W20" s="8">
        <f t="shared" si="18"/>
        <v>1.6633369565217391</v>
      </c>
      <c r="X20" s="8">
        <f t="shared" si="18"/>
        <v>0</v>
      </c>
    </row>
    <row r="21" spans="1:24" x14ac:dyDescent="0.25">
      <c r="A21" s="4" t="s">
        <v>28</v>
      </c>
      <c r="B21" s="5" t="s">
        <v>29</v>
      </c>
      <c r="C21" s="4" t="s">
        <v>27</v>
      </c>
      <c r="D21" s="8">
        <v>13.978197062841531</v>
      </c>
      <c r="E21" s="8">
        <v>0</v>
      </c>
      <c r="F21" s="8">
        <v>0</v>
      </c>
      <c r="G21" s="8">
        <v>0</v>
      </c>
      <c r="H21" s="8">
        <v>7.7460809858834239</v>
      </c>
      <c r="I21" s="8">
        <v>3.3823137693533698</v>
      </c>
      <c r="J21" s="8">
        <v>2.8498023064663025</v>
      </c>
      <c r="K21" s="8">
        <f>(K9*1000)/$Q$4</f>
        <v>14.006698895027625</v>
      </c>
      <c r="L21" s="8">
        <f t="shared" ref="L21:Q21" si="19">(L9*1000)/$Q$4</f>
        <v>0</v>
      </c>
      <c r="M21" s="8">
        <f t="shared" si="19"/>
        <v>0</v>
      </c>
      <c r="N21" s="8">
        <f t="shared" si="19"/>
        <v>0</v>
      </c>
      <c r="O21" s="8">
        <f t="shared" si="19"/>
        <v>7.5716619364960867</v>
      </c>
      <c r="P21" s="8">
        <f t="shared" si="19"/>
        <v>3.6197110201367408</v>
      </c>
      <c r="Q21" s="8">
        <f t="shared" si="19"/>
        <v>2.8153259383947971</v>
      </c>
      <c r="R21" s="8">
        <f>(R9*1000)/$X$4</f>
        <v>13.915168251811595</v>
      </c>
      <c r="S21" s="8">
        <f t="shared" ref="S21:X21" si="20">(S9*1000)/$X$4</f>
        <v>0</v>
      </c>
      <c r="T21" s="8">
        <f t="shared" si="20"/>
        <v>0</v>
      </c>
      <c r="U21" s="8">
        <f t="shared" si="20"/>
        <v>0</v>
      </c>
      <c r="V21" s="8">
        <f t="shared" si="20"/>
        <v>7.5002764068258614</v>
      </c>
      <c r="W21" s="8">
        <f t="shared" si="20"/>
        <v>3.7198555998500908</v>
      </c>
      <c r="X21" s="8">
        <f t="shared" si="20"/>
        <v>2.6950362451356429</v>
      </c>
    </row>
    <row r="22" spans="1:24" ht="30" x14ac:dyDescent="0.25">
      <c r="A22" s="4" t="s">
        <v>30</v>
      </c>
      <c r="B22" s="5" t="s">
        <v>10</v>
      </c>
      <c r="C22" s="4" t="s">
        <v>27</v>
      </c>
      <c r="D22" s="8">
        <v>6.481903119307832</v>
      </c>
      <c r="E22" s="8">
        <v>0</v>
      </c>
      <c r="F22" s="8">
        <v>0</v>
      </c>
      <c r="G22" s="8">
        <v>0</v>
      </c>
      <c r="H22" s="8">
        <v>6.481903119307832</v>
      </c>
      <c r="I22" s="8">
        <v>0</v>
      </c>
      <c r="J22" s="8">
        <v>0</v>
      </c>
      <c r="K22" s="8">
        <f t="shared" ref="K22:Q24" si="21">(K11*1000)/$Q$4</f>
        <v>6.5008264272559853</v>
      </c>
      <c r="L22" s="8">
        <f t="shared" si="21"/>
        <v>0</v>
      </c>
      <c r="M22" s="8">
        <f t="shared" si="21"/>
        <v>0</v>
      </c>
      <c r="N22" s="8">
        <f t="shared" si="21"/>
        <v>0</v>
      </c>
      <c r="O22" s="8">
        <f t="shared" si="21"/>
        <v>6.5008264272559853</v>
      </c>
      <c r="P22" s="8">
        <f t="shared" si="21"/>
        <v>0</v>
      </c>
      <c r="Q22" s="8">
        <f t="shared" si="21"/>
        <v>0</v>
      </c>
      <c r="R22" s="8">
        <f t="shared" ref="R22:X24" si="22">(R11*1000)/$X$4</f>
        <v>6.3875559329710141</v>
      </c>
      <c r="S22" s="8">
        <f t="shared" si="22"/>
        <v>0</v>
      </c>
      <c r="T22" s="8">
        <f t="shared" si="22"/>
        <v>0</v>
      </c>
      <c r="U22" s="8">
        <f t="shared" si="22"/>
        <v>0</v>
      </c>
      <c r="V22" s="8">
        <f t="shared" si="22"/>
        <v>6.3875559329710141</v>
      </c>
      <c r="W22" s="8">
        <f t="shared" si="22"/>
        <v>0</v>
      </c>
      <c r="X22" s="8">
        <f t="shared" si="22"/>
        <v>0</v>
      </c>
    </row>
    <row r="23" spans="1:24" x14ac:dyDescent="0.25">
      <c r="A23" s="4" t="s">
        <v>31</v>
      </c>
      <c r="B23" s="5" t="s">
        <v>32</v>
      </c>
      <c r="C23" s="4" t="s">
        <v>27</v>
      </c>
      <c r="D23" s="8">
        <v>0.98599445924408002</v>
      </c>
      <c r="E23" s="8">
        <v>0</v>
      </c>
      <c r="F23" s="8">
        <v>0</v>
      </c>
      <c r="G23" s="8">
        <v>0</v>
      </c>
      <c r="H23" s="8">
        <v>0.38453783925318757</v>
      </c>
      <c r="I23" s="8">
        <v>0.43383756261384337</v>
      </c>
      <c r="J23" s="8">
        <v>0.16761905737704919</v>
      </c>
      <c r="K23" s="8">
        <f t="shared" si="21"/>
        <v>1.0159507205340699</v>
      </c>
      <c r="L23" s="8">
        <f t="shared" si="21"/>
        <v>0</v>
      </c>
      <c r="M23" s="8">
        <f t="shared" si="21"/>
        <v>0</v>
      </c>
      <c r="N23" s="8">
        <f t="shared" si="21"/>
        <v>0</v>
      </c>
      <c r="O23" s="8">
        <f t="shared" si="21"/>
        <v>0.21568633796938305</v>
      </c>
      <c r="P23" s="8">
        <f t="shared" si="21"/>
        <v>0.73331323008149174</v>
      </c>
      <c r="Q23" s="8">
        <f t="shared" si="21"/>
        <v>6.6951152483195206E-2</v>
      </c>
      <c r="R23" s="8">
        <f t="shared" si="22"/>
        <v>0.96188528306159427</v>
      </c>
      <c r="S23" s="8">
        <f t="shared" si="22"/>
        <v>0</v>
      </c>
      <c r="T23" s="8">
        <f t="shared" si="22"/>
        <v>0</v>
      </c>
      <c r="U23" s="8">
        <f t="shared" si="22"/>
        <v>0</v>
      </c>
      <c r="V23" s="8">
        <f t="shared" si="22"/>
        <v>0.20420824559397646</v>
      </c>
      <c r="W23" s="8">
        <f t="shared" si="22"/>
        <v>0.69428879731385884</v>
      </c>
      <c r="X23" s="8">
        <f t="shared" si="22"/>
        <v>6.338824015375906E-2</v>
      </c>
    </row>
    <row r="24" spans="1:24" x14ac:dyDescent="0.25">
      <c r="A24" s="4" t="s">
        <v>33</v>
      </c>
      <c r="B24" s="5" t="s">
        <v>34</v>
      </c>
      <c r="C24" s="4" t="s">
        <v>27</v>
      </c>
      <c r="D24" s="8">
        <v>6.5102994831511838</v>
      </c>
      <c r="E24" s="8">
        <v>0</v>
      </c>
      <c r="F24" s="8">
        <v>0</v>
      </c>
      <c r="G24" s="8">
        <v>0</v>
      </c>
      <c r="H24" s="8">
        <v>0.87964002732240409</v>
      </c>
      <c r="I24" s="8">
        <v>2.9484762067395267</v>
      </c>
      <c r="J24" s="8">
        <v>2.6821832490892534</v>
      </c>
      <c r="K24" s="8">
        <f t="shared" si="21"/>
        <v>6.4899217472375685</v>
      </c>
      <c r="L24" s="8">
        <f t="shared" si="21"/>
        <v>0</v>
      </c>
      <c r="M24" s="8">
        <f t="shared" si="21"/>
        <v>0</v>
      </c>
      <c r="N24" s="8">
        <f t="shared" si="21"/>
        <v>0</v>
      </c>
      <c r="O24" s="8">
        <f t="shared" si="21"/>
        <v>0.85514917127071832</v>
      </c>
      <c r="P24" s="8">
        <f t="shared" si="21"/>
        <v>2.8863977900552489</v>
      </c>
      <c r="Q24" s="8">
        <f t="shared" si="21"/>
        <v>2.7483747859116021</v>
      </c>
      <c r="R24" s="8">
        <f t="shared" si="22"/>
        <v>6.5657270357789859</v>
      </c>
      <c r="S24" s="8">
        <f t="shared" si="22"/>
        <v>0</v>
      </c>
      <c r="T24" s="8">
        <f t="shared" si="22"/>
        <v>0</v>
      </c>
      <c r="U24" s="8">
        <f t="shared" si="22"/>
        <v>0</v>
      </c>
      <c r="V24" s="8">
        <f t="shared" si="22"/>
        <v>0.90851222826086953</v>
      </c>
      <c r="W24" s="8">
        <f t="shared" si="22"/>
        <v>3.0255668025362326</v>
      </c>
      <c r="X24" s="8">
        <f t="shared" si="22"/>
        <v>2.631648004981884</v>
      </c>
    </row>
    <row r="25" spans="1:24" x14ac:dyDescent="0.25">
      <c r="A25" s="4" t="s">
        <v>35</v>
      </c>
      <c r="B25" s="5" t="s">
        <v>36</v>
      </c>
      <c r="C25" s="4" t="s">
        <v>27</v>
      </c>
      <c r="D25" s="8">
        <v>3.8281162340619304</v>
      </c>
      <c r="E25" s="8">
        <v>0</v>
      </c>
      <c r="F25" s="8">
        <v>0</v>
      </c>
      <c r="G25" s="8">
        <v>0</v>
      </c>
      <c r="H25" s="8">
        <v>0.87964002732240409</v>
      </c>
      <c r="I25" s="8">
        <v>2.9484762067395267</v>
      </c>
      <c r="J25" s="8">
        <v>0</v>
      </c>
      <c r="K25" s="8">
        <f t="shared" ref="K25:Q28" si="23">(K15*1000)/$Q$4</f>
        <v>3.7082764732965012</v>
      </c>
      <c r="L25" s="8">
        <f t="shared" si="23"/>
        <v>0</v>
      </c>
      <c r="M25" s="8">
        <f t="shared" si="23"/>
        <v>0</v>
      </c>
      <c r="N25" s="8">
        <f t="shared" si="23"/>
        <v>0</v>
      </c>
      <c r="O25" s="8">
        <f t="shared" si="23"/>
        <v>0.83526933701657469</v>
      </c>
      <c r="P25" s="8">
        <f t="shared" si="23"/>
        <v>2.6108370165745858</v>
      </c>
      <c r="Q25" s="8">
        <f t="shared" si="23"/>
        <v>0.26217011970534071</v>
      </c>
      <c r="R25" s="8">
        <f t="shared" ref="R25:X28" si="24">(R15*1000)/$X$4</f>
        <v>3.9140264945652183</v>
      </c>
      <c r="S25" s="8">
        <f t="shared" si="24"/>
        <v>0</v>
      </c>
      <c r="T25" s="8">
        <f t="shared" si="24"/>
        <v>0</v>
      </c>
      <c r="U25" s="8">
        <f t="shared" si="24"/>
        <v>0</v>
      </c>
      <c r="V25" s="8">
        <f t="shared" si="24"/>
        <v>0.88952264492753619</v>
      </c>
      <c r="W25" s="8">
        <f t="shared" si="24"/>
        <v>2.7750973731884061</v>
      </c>
      <c r="X25" s="8">
        <f t="shared" si="24"/>
        <v>0.24940647644927533</v>
      </c>
    </row>
    <row r="26" spans="1:24" x14ac:dyDescent="0.25">
      <c r="A26" s="4" t="s">
        <v>37</v>
      </c>
      <c r="B26" s="5" t="s">
        <v>38</v>
      </c>
      <c r="C26" s="4" t="s">
        <v>27</v>
      </c>
      <c r="D26" s="8">
        <v>2.6821832490892534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2.6821832490892534</v>
      </c>
      <c r="K26" s="8">
        <f t="shared" si="23"/>
        <v>2.0593708724677713</v>
      </c>
      <c r="L26" s="8">
        <f t="shared" si="23"/>
        <v>0</v>
      </c>
      <c r="M26" s="8">
        <f t="shared" si="23"/>
        <v>0</v>
      </c>
      <c r="N26" s="8">
        <f t="shared" si="23"/>
        <v>0</v>
      </c>
      <c r="O26" s="8">
        <f t="shared" si="23"/>
        <v>1.9879834254143646E-2</v>
      </c>
      <c r="P26" s="8">
        <f t="shared" si="23"/>
        <v>0.27556077348066299</v>
      </c>
      <c r="Q26" s="8">
        <f t="shared" si="23"/>
        <v>1.7639302647329649</v>
      </c>
      <c r="R26" s="8">
        <f t="shared" si="24"/>
        <v>1.996669970561594</v>
      </c>
      <c r="S26" s="8">
        <f t="shared" si="24"/>
        <v>0</v>
      </c>
      <c r="T26" s="8">
        <f t="shared" si="24"/>
        <v>0</v>
      </c>
      <c r="U26" s="8">
        <f t="shared" si="24"/>
        <v>0</v>
      </c>
      <c r="V26" s="8">
        <f t="shared" si="24"/>
        <v>1.8989583333333334E-2</v>
      </c>
      <c r="W26" s="8">
        <f t="shared" si="24"/>
        <v>0.25046942934782612</v>
      </c>
      <c r="X26" s="8">
        <f t="shared" si="24"/>
        <v>1.7272109578804347</v>
      </c>
    </row>
    <row r="27" spans="1:24" ht="30" x14ac:dyDescent="0.25">
      <c r="A27" s="4" t="s">
        <v>39</v>
      </c>
      <c r="B27" s="5" t="s">
        <v>40</v>
      </c>
      <c r="C27" s="4" t="s">
        <v>27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f t="shared" si="23"/>
        <v>0</v>
      </c>
      <c r="L27" s="8">
        <f t="shared" si="23"/>
        <v>0</v>
      </c>
      <c r="M27" s="8">
        <f t="shared" si="23"/>
        <v>0</v>
      </c>
      <c r="N27" s="8">
        <f t="shared" si="23"/>
        <v>0</v>
      </c>
      <c r="O27" s="8">
        <f t="shared" si="23"/>
        <v>0</v>
      </c>
      <c r="P27" s="8">
        <f t="shared" si="23"/>
        <v>0</v>
      </c>
      <c r="Q27" s="8">
        <f t="shared" si="23"/>
        <v>0</v>
      </c>
      <c r="R27" s="8">
        <f t="shared" si="24"/>
        <v>0</v>
      </c>
      <c r="S27" s="8">
        <f t="shared" si="24"/>
        <v>0</v>
      </c>
      <c r="T27" s="8">
        <f t="shared" si="24"/>
        <v>0</v>
      </c>
      <c r="U27" s="8">
        <f t="shared" si="24"/>
        <v>0</v>
      </c>
      <c r="V27" s="8">
        <f t="shared" si="24"/>
        <v>0</v>
      </c>
      <c r="W27" s="8">
        <f t="shared" si="24"/>
        <v>0</v>
      </c>
      <c r="X27" s="8">
        <f t="shared" si="24"/>
        <v>0</v>
      </c>
    </row>
    <row r="28" spans="1:24" ht="30" x14ac:dyDescent="0.25">
      <c r="A28" s="4" t="s">
        <v>41</v>
      </c>
      <c r="B28" s="5" t="s">
        <v>42</v>
      </c>
      <c r="C28" s="4" t="s">
        <v>27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f t="shared" si="23"/>
        <v>0</v>
      </c>
      <c r="L28" s="8">
        <f t="shared" si="23"/>
        <v>0</v>
      </c>
      <c r="M28" s="8">
        <f t="shared" si="23"/>
        <v>0</v>
      </c>
      <c r="N28" s="8">
        <f t="shared" si="23"/>
        <v>0</v>
      </c>
      <c r="O28" s="8">
        <f t="shared" si="23"/>
        <v>0</v>
      </c>
      <c r="P28" s="8">
        <f t="shared" si="23"/>
        <v>0</v>
      </c>
      <c r="Q28" s="8">
        <f t="shared" si="23"/>
        <v>0</v>
      </c>
      <c r="R28" s="8">
        <f t="shared" si="24"/>
        <v>0</v>
      </c>
      <c r="S28" s="8">
        <f t="shared" si="24"/>
        <v>0</v>
      </c>
      <c r="T28" s="8">
        <f t="shared" si="24"/>
        <v>0</v>
      </c>
      <c r="U28" s="8">
        <f t="shared" si="24"/>
        <v>0</v>
      </c>
      <c r="V28" s="8">
        <f t="shared" si="24"/>
        <v>0</v>
      </c>
      <c r="W28" s="8">
        <f t="shared" si="24"/>
        <v>0</v>
      </c>
      <c r="X28" s="8">
        <f t="shared" si="24"/>
        <v>0</v>
      </c>
    </row>
  </sheetData>
  <mergeCells count="4">
    <mergeCell ref="A5:C5"/>
    <mergeCell ref="D5:J5"/>
    <mergeCell ref="K5:Q5"/>
    <mergeCell ref="R5:X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50DA6-5008-45E7-AD16-22D0C48EA424}">
  <dimension ref="A3:X28"/>
  <sheetViews>
    <sheetView zoomScale="80" zoomScaleNormal="80" workbookViewId="0">
      <selection activeCell="A7" sqref="A7:X18"/>
    </sheetView>
  </sheetViews>
  <sheetFormatPr defaultRowHeight="15" x14ac:dyDescent="0.25"/>
  <cols>
    <col min="2" max="2" width="42.42578125" customWidth="1"/>
    <col min="4" max="4" width="10.42578125" bestFit="1" customWidth="1"/>
  </cols>
  <sheetData>
    <row r="3" spans="1:24" x14ac:dyDescent="0.25">
      <c r="D3" s="27">
        <f>'2017'!D7-'2017'!D8-'2017'!D11-'2017'!D12-'2017'!D13-'2017'!D10</f>
        <v>1.9984014443252818E-15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x14ac:dyDescent="0.25">
      <c r="D4" s="28"/>
      <c r="E4" s="28"/>
      <c r="F4" s="28"/>
      <c r="G4" s="28"/>
      <c r="H4" s="28"/>
      <c r="I4" s="28"/>
      <c r="J4" s="28">
        <v>8760</v>
      </c>
      <c r="K4" s="28"/>
      <c r="L4" s="28"/>
      <c r="M4" s="28"/>
      <c r="N4" s="28"/>
      <c r="O4" s="29"/>
      <c r="P4" s="28"/>
      <c r="Q4" s="28">
        <v>4344</v>
      </c>
      <c r="R4" s="28"/>
      <c r="S4" s="28"/>
      <c r="T4" s="28"/>
      <c r="U4" s="28"/>
      <c r="V4" s="28"/>
      <c r="W4" s="28"/>
      <c r="X4" s="28">
        <v>4416</v>
      </c>
    </row>
    <row r="5" spans="1:24" x14ac:dyDescent="0.25">
      <c r="A5" s="12" t="s">
        <v>43</v>
      </c>
      <c r="B5" s="12"/>
      <c r="C5" s="12"/>
      <c r="D5" s="13" t="s">
        <v>53</v>
      </c>
      <c r="E5" s="13"/>
      <c r="F5" s="13"/>
      <c r="G5" s="13"/>
      <c r="H5" s="13"/>
      <c r="I5" s="13"/>
      <c r="J5" s="13"/>
      <c r="K5" s="13" t="s">
        <v>57</v>
      </c>
      <c r="L5" s="13"/>
      <c r="M5" s="13"/>
      <c r="N5" s="13"/>
      <c r="O5" s="13"/>
      <c r="P5" s="13"/>
      <c r="Q5" s="13"/>
      <c r="R5" s="13" t="s">
        <v>58</v>
      </c>
      <c r="S5" s="13"/>
      <c r="T5" s="13"/>
      <c r="U5" s="13"/>
      <c r="V5" s="13"/>
      <c r="W5" s="13"/>
      <c r="X5" s="13"/>
    </row>
    <row r="6" spans="1:24" s="1" customFormat="1" x14ac:dyDescent="0.25">
      <c r="A6" s="2" t="s">
        <v>0</v>
      </c>
      <c r="B6" s="2" t="s">
        <v>1</v>
      </c>
      <c r="C6" s="3"/>
      <c r="D6" s="3" t="s">
        <v>44</v>
      </c>
      <c r="E6" s="3" t="s">
        <v>45</v>
      </c>
      <c r="F6" s="3" t="s">
        <v>46</v>
      </c>
      <c r="G6" s="3" t="s">
        <v>47</v>
      </c>
      <c r="H6" s="3" t="s">
        <v>48</v>
      </c>
      <c r="I6" s="3" t="s">
        <v>49</v>
      </c>
      <c r="J6" s="3" t="s">
        <v>50</v>
      </c>
      <c r="K6" s="3" t="s">
        <v>44</v>
      </c>
      <c r="L6" s="3" t="s">
        <v>45</v>
      </c>
      <c r="M6" s="3" t="s">
        <v>46</v>
      </c>
      <c r="N6" s="3" t="s">
        <v>47</v>
      </c>
      <c r="O6" s="3" t="s">
        <v>48</v>
      </c>
      <c r="P6" s="3" t="s">
        <v>49</v>
      </c>
      <c r="Q6" s="3" t="s">
        <v>50</v>
      </c>
      <c r="R6" s="3" t="s">
        <v>44</v>
      </c>
      <c r="S6" s="3" t="s">
        <v>45</v>
      </c>
      <c r="T6" s="3" t="s">
        <v>46</v>
      </c>
      <c r="U6" s="3" t="s">
        <v>47</v>
      </c>
      <c r="V6" s="3" t="s">
        <v>48</v>
      </c>
      <c r="W6" s="3" t="s">
        <v>49</v>
      </c>
      <c r="X6" s="3" t="s">
        <v>50</v>
      </c>
    </row>
    <row r="7" spans="1:24" x14ac:dyDescent="0.25">
      <c r="A7" s="22" t="s">
        <v>2</v>
      </c>
      <c r="B7" s="26" t="s">
        <v>3</v>
      </c>
      <c r="C7" s="22" t="s">
        <v>4</v>
      </c>
      <c r="D7" s="18">
        <f>E7+F7+G7+H7+I7+J7</f>
        <v>130.023267</v>
      </c>
      <c r="E7" s="18">
        <f>L7+S7</f>
        <v>25.647206999999998</v>
      </c>
      <c r="F7" s="18">
        <f t="shared" ref="F7:J7" si="0">M7+T7</f>
        <v>0</v>
      </c>
      <c r="G7" s="18">
        <f t="shared" si="0"/>
        <v>0</v>
      </c>
      <c r="H7" s="18">
        <f t="shared" si="0"/>
        <v>0</v>
      </c>
      <c r="I7" s="18">
        <f t="shared" si="0"/>
        <v>104.37606</v>
      </c>
      <c r="J7" s="18">
        <f t="shared" si="0"/>
        <v>0</v>
      </c>
      <c r="K7" s="18">
        <f>L7+M7+N7+O7+P7+Q7</f>
        <v>67.221174000000005</v>
      </c>
      <c r="L7" s="18">
        <v>12.393733999999998</v>
      </c>
      <c r="M7" s="18">
        <v>0</v>
      </c>
      <c r="N7" s="18">
        <v>0</v>
      </c>
      <c r="O7" s="18">
        <v>0</v>
      </c>
      <c r="P7" s="18">
        <v>54.827440000000003</v>
      </c>
      <c r="Q7" s="18">
        <v>0</v>
      </c>
      <c r="R7" s="18">
        <f>S7+T7+U7+V7+W7+X7</f>
        <v>62.802092999999992</v>
      </c>
      <c r="S7" s="18">
        <v>13.253473</v>
      </c>
      <c r="T7" s="18">
        <v>0</v>
      </c>
      <c r="U7" s="18">
        <v>0</v>
      </c>
      <c r="V7" s="18">
        <v>0</v>
      </c>
      <c r="W7" s="18">
        <v>49.548619999999993</v>
      </c>
      <c r="X7" s="18">
        <v>0</v>
      </c>
    </row>
    <row r="8" spans="1:24" ht="30" x14ac:dyDescent="0.25">
      <c r="A8" s="22" t="s">
        <v>5</v>
      </c>
      <c r="B8" s="26" t="s">
        <v>6</v>
      </c>
      <c r="C8" s="22" t="s">
        <v>4</v>
      </c>
      <c r="D8" s="18">
        <f t="shared" ref="D8:D18" si="1">E8+F8+G8+H8+I8+J8</f>
        <v>15.347656999999998</v>
      </c>
      <c r="E8" s="18">
        <f t="shared" ref="E8:E18" si="2">L8+S8</f>
        <v>0</v>
      </c>
      <c r="F8" s="18">
        <f t="shared" ref="F8:F18" si="3">M8+T8</f>
        <v>0</v>
      </c>
      <c r="G8" s="18">
        <f t="shared" ref="G8:G18" si="4">N8+U8</f>
        <v>0</v>
      </c>
      <c r="H8" s="18">
        <f t="shared" ref="H8:H18" si="5">O8+V8</f>
        <v>0</v>
      </c>
      <c r="I8" s="18">
        <f t="shared" ref="I8:I18" si="6">P8+W8</f>
        <v>15.347656999999998</v>
      </c>
      <c r="J8" s="18">
        <f t="shared" ref="J8:J18" si="7">Q8+X8</f>
        <v>0</v>
      </c>
      <c r="K8" s="18">
        <f t="shared" ref="K8:K18" si="8">L8+M8+N8+O8+P8+Q8</f>
        <v>8.280308999999999</v>
      </c>
      <c r="L8" s="18">
        <v>0</v>
      </c>
      <c r="M8" s="18">
        <v>0</v>
      </c>
      <c r="N8" s="18">
        <v>0</v>
      </c>
      <c r="O8" s="18">
        <v>0</v>
      </c>
      <c r="P8" s="18">
        <v>8.280308999999999</v>
      </c>
      <c r="Q8" s="18">
        <v>0</v>
      </c>
      <c r="R8" s="18">
        <f t="shared" ref="R8:R18" si="9">S8+T8+U8+V8+W8+X8</f>
        <v>7.067348</v>
      </c>
      <c r="S8" s="18">
        <v>0</v>
      </c>
      <c r="T8" s="18">
        <v>0</v>
      </c>
      <c r="U8" s="18">
        <v>0</v>
      </c>
      <c r="V8" s="18">
        <v>0</v>
      </c>
      <c r="W8" s="18">
        <v>7.067348</v>
      </c>
      <c r="X8" s="18">
        <v>0</v>
      </c>
    </row>
    <row r="9" spans="1:24" x14ac:dyDescent="0.25">
      <c r="A9" s="22" t="s">
        <v>7</v>
      </c>
      <c r="B9" s="26" t="s">
        <v>8</v>
      </c>
      <c r="C9" s="22" t="s">
        <v>4</v>
      </c>
      <c r="D9" s="18">
        <f t="shared" si="1"/>
        <v>114.18561</v>
      </c>
      <c r="E9" s="18">
        <f t="shared" si="2"/>
        <v>0</v>
      </c>
      <c r="F9" s="18">
        <f t="shared" si="3"/>
        <v>0</v>
      </c>
      <c r="G9" s="18">
        <f t="shared" si="4"/>
        <v>0</v>
      </c>
      <c r="H9" s="18">
        <f t="shared" si="5"/>
        <v>59.807486410000003</v>
      </c>
      <c r="I9" s="18">
        <f t="shared" si="6"/>
        <v>30.380211609999996</v>
      </c>
      <c r="J9" s="18">
        <f t="shared" si="7"/>
        <v>23.997911979999998</v>
      </c>
      <c r="K9" s="18">
        <f t="shared" si="8"/>
        <v>58.693865000000002</v>
      </c>
      <c r="L9" s="18">
        <v>0</v>
      </c>
      <c r="M9" s="18">
        <v>0</v>
      </c>
      <c r="N9" s="18">
        <v>0</v>
      </c>
      <c r="O9" s="18">
        <f>O12+O13+O11</f>
        <v>31.570187250000004</v>
      </c>
      <c r="P9" s="18">
        <f>P11+P12+P13</f>
        <v>14.659587069999997</v>
      </c>
      <c r="Q9" s="18">
        <f>Q11+Q12+Q13</f>
        <v>12.46409068</v>
      </c>
      <c r="R9" s="18">
        <f t="shared" si="9"/>
        <v>55.491744999999995</v>
      </c>
      <c r="S9" s="18">
        <v>0</v>
      </c>
      <c r="T9" s="18">
        <v>0</v>
      </c>
      <c r="U9" s="18">
        <v>0</v>
      </c>
      <c r="V9" s="18">
        <f>V12+V13+V11</f>
        <v>28.237299159999999</v>
      </c>
      <c r="W9" s="18">
        <f>W11+W12+W13</f>
        <v>15.720624539999999</v>
      </c>
      <c r="X9" s="18">
        <f>X11+X12+X13</f>
        <v>11.5338213</v>
      </c>
    </row>
    <row r="10" spans="1:24" x14ac:dyDescent="0.25">
      <c r="A10" s="22" t="s">
        <v>59</v>
      </c>
      <c r="B10" s="26" t="s">
        <v>60</v>
      </c>
      <c r="C10" s="22" t="s">
        <v>4</v>
      </c>
      <c r="D10" s="18">
        <f t="shared" si="1"/>
        <v>0.49</v>
      </c>
      <c r="E10" s="18">
        <f t="shared" si="2"/>
        <v>0</v>
      </c>
      <c r="F10" s="18">
        <f t="shared" si="3"/>
        <v>0</v>
      </c>
      <c r="G10" s="18">
        <f t="shared" si="4"/>
        <v>0</v>
      </c>
      <c r="H10" s="18">
        <f t="shared" si="5"/>
        <v>0.49</v>
      </c>
      <c r="I10" s="18">
        <f t="shared" si="6"/>
        <v>0</v>
      </c>
      <c r="J10" s="18">
        <f t="shared" si="7"/>
        <v>0</v>
      </c>
      <c r="K10" s="18">
        <f t="shared" si="8"/>
        <v>0.247</v>
      </c>
      <c r="L10" s="18">
        <v>0</v>
      </c>
      <c r="M10" s="18">
        <v>0</v>
      </c>
      <c r="N10" s="18">
        <v>0</v>
      </c>
      <c r="O10" s="18">
        <v>0.247</v>
      </c>
      <c r="P10" s="18">
        <v>0</v>
      </c>
      <c r="Q10" s="18">
        <v>0</v>
      </c>
      <c r="R10" s="18">
        <f t="shared" si="9"/>
        <v>0.24299999999999999</v>
      </c>
      <c r="S10" s="18">
        <v>0</v>
      </c>
      <c r="T10" s="18">
        <v>0</v>
      </c>
      <c r="U10" s="18">
        <v>0</v>
      </c>
      <c r="V10" s="18">
        <v>0.24299999999999999</v>
      </c>
      <c r="W10" s="18">
        <v>0</v>
      </c>
      <c r="X10" s="18">
        <v>0</v>
      </c>
    </row>
    <row r="11" spans="1:24" ht="30" x14ac:dyDescent="0.25">
      <c r="A11" s="22" t="s">
        <v>9</v>
      </c>
      <c r="B11" s="26" t="s">
        <v>10</v>
      </c>
      <c r="C11" s="22" t="s">
        <v>4</v>
      </c>
      <c r="D11" s="18">
        <f t="shared" si="1"/>
        <v>49.494628000000006</v>
      </c>
      <c r="E11" s="18">
        <f t="shared" si="2"/>
        <v>0</v>
      </c>
      <c r="F11" s="18">
        <f t="shared" si="3"/>
        <v>0</v>
      </c>
      <c r="G11" s="18">
        <f t="shared" si="4"/>
        <v>0</v>
      </c>
      <c r="H11" s="18">
        <f t="shared" si="5"/>
        <v>49.494628000000006</v>
      </c>
      <c r="I11" s="18">
        <f t="shared" si="6"/>
        <v>0</v>
      </c>
      <c r="J11" s="18">
        <f t="shared" si="7"/>
        <v>0</v>
      </c>
      <c r="K11" s="18">
        <f t="shared" si="8"/>
        <v>26.631661000000001</v>
      </c>
      <c r="L11" s="18">
        <v>0</v>
      </c>
      <c r="M11" s="18">
        <v>0</v>
      </c>
      <c r="N11" s="18">
        <v>0</v>
      </c>
      <c r="O11" s="19">
        <v>26.631661000000001</v>
      </c>
      <c r="P11" s="18">
        <v>0</v>
      </c>
      <c r="Q11" s="18">
        <v>0</v>
      </c>
      <c r="R11" s="18">
        <f t="shared" si="9"/>
        <v>22.862967000000001</v>
      </c>
      <c r="S11" s="18">
        <v>0</v>
      </c>
      <c r="T11" s="18">
        <v>0</v>
      </c>
      <c r="U11" s="18">
        <v>0</v>
      </c>
      <c r="V11" s="19">
        <v>22.862967000000001</v>
      </c>
      <c r="W11" s="18">
        <v>0</v>
      </c>
      <c r="X11" s="18">
        <v>0</v>
      </c>
    </row>
    <row r="12" spans="1:24" x14ac:dyDescent="0.25">
      <c r="A12" s="22" t="s">
        <v>11</v>
      </c>
      <c r="B12" s="26" t="s">
        <v>12</v>
      </c>
      <c r="C12" s="22" t="s">
        <v>4</v>
      </c>
      <c r="D12" s="18">
        <f t="shared" si="1"/>
        <v>7.44210365</v>
      </c>
      <c r="E12" s="18">
        <f t="shared" si="2"/>
        <v>0</v>
      </c>
      <c r="F12" s="18">
        <f t="shared" si="3"/>
        <v>0</v>
      </c>
      <c r="G12" s="18">
        <f t="shared" si="4"/>
        <v>0</v>
      </c>
      <c r="H12" s="18">
        <f t="shared" si="5"/>
        <v>2.90242041</v>
      </c>
      <c r="I12" s="18">
        <f t="shared" si="6"/>
        <v>3.27452561</v>
      </c>
      <c r="J12" s="18">
        <f t="shared" si="7"/>
        <v>1.26515763</v>
      </c>
      <c r="K12" s="18">
        <f t="shared" si="8"/>
        <v>3.25521606</v>
      </c>
      <c r="L12" s="18">
        <v>0</v>
      </c>
      <c r="M12" s="18">
        <v>0</v>
      </c>
      <c r="N12" s="18">
        <v>0</v>
      </c>
      <c r="O12" s="18">
        <v>1.26953425</v>
      </c>
      <c r="P12" s="18">
        <v>1.4322950699999999</v>
      </c>
      <c r="Q12" s="18">
        <v>0.55338673999999999</v>
      </c>
      <c r="R12" s="18">
        <f t="shared" si="9"/>
        <v>4.1868875900000004</v>
      </c>
      <c r="S12" s="18">
        <v>0</v>
      </c>
      <c r="T12" s="18">
        <v>0</v>
      </c>
      <c r="U12" s="18">
        <v>0</v>
      </c>
      <c r="V12" s="18">
        <v>1.63288616</v>
      </c>
      <c r="W12" s="18">
        <v>1.8422305400000001</v>
      </c>
      <c r="X12" s="18">
        <v>0.71177089000000004</v>
      </c>
    </row>
    <row r="13" spans="1:24" x14ac:dyDescent="0.25">
      <c r="A13" s="22" t="s">
        <v>13</v>
      </c>
      <c r="B13" s="26" t="s">
        <v>14</v>
      </c>
      <c r="C13" s="22" t="s">
        <v>4</v>
      </c>
      <c r="D13" s="18">
        <f t="shared" si="1"/>
        <v>57.248878349999998</v>
      </c>
      <c r="E13" s="18">
        <f t="shared" si="2"/>
        <v>0</v>
      </c>
      <c r="F13" s="18">
        <f t="shared" si="3"/>
        <v>0</v>
      </c>
      <c r="G13" s="18">
        <f t="shared" si="4"/>
        <v>0</v>
      </c>
      <c r="H13" s="18">
        <f t="shared" si="5"/>
        <v>7.4104380000000001</v>
      </c>
      <c r="I13" s="18">
        <f t="shared" si="6"/>
        <v>27.105685999999995</v>
      </c>
      <c r="J13" s="18">
        <f t="shared" si="7"/>
        <v>22.73275435</v>
      </c>
      <c r="K13" s="18">
        <f t="shared" si="8"/>
        <v>28.806987939999999</v>
      </c>
      <c r="L13" s="18">
        <f t="shared" ref="L13:N13" si="10">L14+L15+L16</f>
        <v>0</v>
      </c>
      <c r="M13" s="18">
        <f t="shared" si="10"/>
        <v>0</v>
      </c>
      <c r="N13" s="18">
        <f t="shared" si="10"/>
        <v>0</v>
      </c>
      <c r="O13" s="19">
        <f>O14+O15+O16</f>
        <v>3.6689920000000003</v>
      </c>
      <c r="P13" s="19">
        <f t="shared" ref="P13:Q13" si="11">P14+P15+P16</f>
        <v>13.227291999999997</v>
      </c>
      <c r="Q13" s="19">
        <f t="shared" si="11"/>
        <v>11.910703939999999</v>
      </c>
      <c r="R13" s="18">
        <f t="shared" si="9"/>
        <v>28.441890409999996</v>
      </c>
      <c r="S13" s="18">
        <f t="shared" ref="S13" si="12">S14+S15+S16</f>
        <v>0</v>
      </c>
      <c r="T13" s="18">
        <f t="shared" ref="T13" si="13">T14+T15+T16</f>
        <v>0</v>
      </c>
      <c r="U13" s="18">
        <f t="shared" ref="U13" si="14">U14+U15+U16</f>
        <v>0</v>
      </c>
      <c r="V13" s="19">
        <f>V14+V15+V16</f>
        <v>3.7414459999999998</v>
      </c>
      <c r="W13" s="19">
        <f t="shared" ref="W13" si="15">W14+W15+W16</f>
        <v>13.878393999999998</v>
      </c>
      <c r="X13" s="19">
        <f t="shared" ref="X13" si="16">X14+X15+X16</f>
        <v>10.822050409999999</v>
      </c>
    </row>
    <row r="14" spans="1:24" x14ac:dyDescent="0.25">
      <c r="A14" s="22" t="s">
        <v>61</v>
      </c>
      <c r="B14" s="26" t="s">
        <v>60</v>
      </c>
      <c r="C14" s="22" t="s">
        <v>4</v>
      </c>
      <c r="D14" s="18">
        <f t="shared" si="1"/>
        <v>5.6808399999999999</v>
      </c>
      <c r="E14" s="18">
        <f t="shared" si="2"/>
        <v>0</v>
      </c>
      <c r="F14" s="18">
        <f t="shared" si="3"/>
        <v>0</v>
      </c>
      <c r="G14" s="18">
        <f t="shared" si="4"/>
        <v>0</v>
      </c>
      <c r="H14" s="18">
        <f t="shared" si="5"/>
        <v>0</v>
      </c>
      <c r="I14" s="18">
        <f t="shared" si="6"/>
        <v>0</v>
      </c>
      <c r="J14" s="18">
        <f t="shared" si="7"/>
        <v>5.6808399999999999</v>
      </c>
      <c r="K14" s="18">
        <f t="shared" si="8"/>
        <v>3.1190469999999997</v>
      </c>
      <c r="L14" s="18">
        <v>0</v>
      </c>
      <c r="M14" s="18">
        <v>0</v>
      </c>
      <c r="N14" s="18">
        <v>0</v>
      </c>
      <c r="O14" s="19">
        <v>0</v>
      </c>
      <c r="P14" s="19">
        <v>0</v>
      </c>
      <c r="Q14" s="19">
        <v>3.1190469999999997</v>
      </c>
      <c r="R14" s="18">
        <f>S14+T14+U14+V14+W14+X14</f>
        <v>2.5617929999999998</v>
      </c>
      <c r="S14" s="18">
        <v>0</v>
      </c>
      <c r="T14" s="18">
        <v>0</v>
      </c>
      <c r="U14" s="18">
        <v>0</v>
      </c>
      <c r="V14" s="19">
        <v>0</v>
      </c>
      <c r="W14" s="19">
        <v>0</v>
      </c>
      <c r="X14" s="19">
        <v>2.5617929999999998</v>
      </c>
    </row>
    <row r="15" spans="1:24" ht="30" x14ac:dyDescent="0.25">
      <c r="A15" s="22" t="s">
        <v>15</v>
      </c>
      <c r="B15" s="26" t="s">
        <v>16</v>
      </c>
      <c r="C15" s="22" t="s">
        <v>4</v>
      </c>
      <c r="D15" s="18">
        <f t="shared" si="1"/>
        <v>34.080894999999991</v>
      </c>
      <c r="E15" s="18">
        <f t="shared" si="2"/>
        <v>0</v>
      </c>
      <c r="F15" s="18">
        <f t="shared" si="3"/>
        <v>0</v>
      </c>
      <c r="G15" s="18">
        <f t="shared" si="4"/>
        <v>0</v>
      </c>
      <c r="H15" s="18">
        <f t="shared" si="5"/>
        <v>7.2368420000000002</v>
      </c>
      <c r="I15" s="18">
        <f t="shared" si="6"/>
        <v>24.735775999999994</v>
      </c>
      <c r="J15" s="18">
        <f t="shared" si="7"/>
        <v>2.1082770000000002</v>
      </c>
      <c r="K15" s="18">
        <f t="shared" si="8"/>
        <v>16.630031999999996</v>
      </c>
      <c r="L15" s="18">
        <v>0</v>
      </c>
      <c r="M15" s="18">
        <v>0</v>
      </c>
      <c r="N15" s="18">
        <v>0</v>
      </c>
      <c r="O15" s="18">
        <v>3.5769810000000004</v>
      </c>
      <c r="P15" s="18">
        <v>11.993347999999997</v>
      </c>
      <c r="Q15" s="18">
        <v>1.0597030000000001</v>
      </c>
      <c r="R15" s="18">
        <f t="shared" si="9"/>
        <v>17.450862999999998</v>
      </c>
      <c r="S15" s="18">
        <v>0</v>
      </c>
      <c r="T15" s="18">
        <v>0</v>
      </c>
      <c r="U15" s="18"/>
      <c r="V15" s="18">
        <v>3.6598609999999998</v>
      </c>
      <c r="W15" s="18">
        <v>12.742427999999999</v>
      </c>
      <c r="X15" s="18">
        <v>1.0485740000000001</v>
      </c>
    </row>
    <row r="16" spans="1:24" x14ac:dyDescent="0.25">
      <c r="A16" s="22" t="s">
        <v>17</v>
      </c>
      <c r="B16" s="26" t="s">
        <v>18</v>
      </c>
      <c r="C16" s="22" t="s">
        <v>4</v>
      </c>
      <c r="D16" s="18">
        <f t="shared" si="1"/>
        <v>17.48714335</v>
      </c>
      <c r="E16" s="18">
        <f t="shared" si="2"/>
        <v>0</v>
      </c>
      <c r="F16" s="18">
        <f t="shared" si="3"/>
        <v>0</v>
      </c>
      <c r="G16" s="18">
        <f t="shared" si="4"/>
        <v>0</v>
      </c>
      <c r="H16" s="18">
        <f t="shared" si="5"/>
        <v>0.17359599999999997</v>
      </c>
      <c r="I16" s="18">
        <f t="shared" si="6"/>
        <v>2.36991</v>
      </c>
      <c r="J16" s="18">
        <f t="shared" si="7"/>
        <v>14.943637349999999</v>
      </c>
      <c r="K16" s="18">
        <f t="shared" si="8"/>
        <v>9.057908939999999</v>
      </c>
      <c r="L16" s="18">
        <v>0</v>
      </c>
      <c r="M16" s="18">
        <v>0</v>
      </c>
      <c r="N16" s="18">
        <v>0</v>
      </c>
      <c r="O16" s="18">
        <v>9.2010999999999996E-2</v>
      </c>
      <c r="P16" s="18">
        <v>1.2339439999999999</v>
      </c>
      <c r="Q16" s="18">
        <v>7.7319539399999995</v>
      </c>
      <c r="R16" s="18">
        <f t="shared" si="9"/>
        <v>8.4292344099999994</v>
      </c>
      <c r="S16" s="18">
        <v>0</v>
      </c>
      <c r="T16" s="18">
        <v>0</v>
      </c>
      <c r="U16" s="18">
        <v>0</v>
      </c>
      <c r="V16" s="18">
        <v>8.1584999999999991E-2</v>
      </c>
      <c r="W16" s="18">
        <v>1.1359659999999998</v>
      </c>
      <c r="X16" s="18">
        <v>7.21168341</v>
      </c>
    </row>
    <row r="17" spans="1:24" ht="30" x14ac:dyDescent="0.25">
      <c r="A17" s="22" t="s">
        <v>19</v>
      </c>
      <c r="B17" s="26" t="s">
        <v>20</v>
      </c>
      <c r="C17" s="22" t="s">
        <v>4</v>
      </c>
      <c r="D17" s="18">
        <f t="shared" si="1"/>
        <v>0</v>
      </c>
      <c r="E17" s="18">
        <f t="shared" si="2"/>
        <v>0</v>
      </c>
      <c r="F17" s="18">
        <f t="shared" si="3"/>
        <v>0</v>
      </c>
      <c r="G17" s="18">
        <f t="shared" si="4"/>
        <v>0</v>
      </c>
      <c r="H17" s="18">
        <f t="shared" si="5"/>
        <v>0</v>
      </c>
      <c r="I17" s="18">
        <f t="shared" si="6"/>
        <v>0</v>
      </c>
      <c r="J17" s="18">
        <f t="shared" si="7"/>
        <v>0</v>
      </c>
      <c r="K17" s="18">
        <f t="shared" si="8"/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f t="shared" si="9"/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</row>
    <row r="18" spans="1:24" ht="30" x14ac:dyDescent="0.25">
      <c r="A18" s="22" t="s">
        <v>21</v>
      </c>
      <c r="B18" s="26" t="s">
        <v>22</v>
      </c>
      <c r="C18" s="22" t="s">
        <v>4</v>
      </c>
      <c r="D18" s="18">
        <f t="shared" si="1"/>
        <v>0</v>
      </c>
      <c r="E18" s="18">
        <f t="shared" si="2"/>
        <v>0</v>
      </c>
      <c r="F18" s="18">
        <f t="shared" si="3"/>
        <v>0</v>
      </c>
      <c r="G18" s="18">
        <f t="shared" si="4"/>
        <v>0</v>
      </c>
      <c r="H18" s="18">
        <f t="shared" si="5"/>
        <v>0</v>
      </c>
      <c r="I18" s="18">
        <f t="shared" si="6"/>
        <v>0</v>
      </c>
      <c r="J18" s="18">
        <f t="shared" si="7"/>
        <v>0</v>
      </c>
      <c r="K18" s="18">
        <f t="shared" si="8"/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f t="shared" si="9"/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</row>
    <row r="19" spans="1:24" s="1" customFormat="1" x14ac:dyDescent="0.25">
      <c r="A19" s="2" t="s">
        <v>23</v>
      </c>
      <c r="B19" s="2" t="s">
        <v>24</v>
      </c>
      <c r="C19" s="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x14ac:dyDescent="0.25">
      <c r="A20" s="4" t="s">
        <v>25</v>
      </c>
      <c r="B20" s="5" t="s">
        <v>26</v>
      </c>
      <c r="C20" s="4" t="s">
        <v>27</v>
      </c>
      <c r="D20" s="8">
        <f t="shared" ref="D20:J21" si="17">(D8*1000)/$J$4</f>
        <v>1.7520156392694062</v>
      </c>
      <c r="E20" s="8">
        <f t="shared" si="17"/>
        <v>0</v>
      </c>
      <c r="F20" s="8">
        <f t="shared" si="17"/>
        <v>0</v>
      </c>
      <c r="G20" s="8">
        <f t="shared" si="17"/>
        <v>0</v>
      </c>
      <c r="H20" s="8">
        <f t="shared" si="17"/>
        <v>0</v>
      </c>
      <c r="I20" s="8">
        <f t="shared" si="17"/>
        <v>1.7520156392694062</v>
      </c>
      <c r="J20" s="8">
        <f t="shared" si="17"/>
        <v>0</v>
      </c>
      <c r="K20" s="8">
        <f>(K8*1000)/$Q$4</f>
        <v>1.9061484806629834</v>
      </c>
      <c r="L20" s="8">
        <f t="shared" ref="L20:Q20" si="18">(L8*1000)/$Q$4</f>
        <v>0</v>
      </c>
      <c r="M20" s="8">
        <f t="shared" si="18"/>
        <v>0</v>
      </c>
      <c r="N20" s="8">
        <f t="shared" si="18"/>
        <v>0</v>
      </c>
      <c r="O20" s="8">
        <f t="shared" si="18"/>
        <v>0</v>
      </c>
      <c r="P20" s="8">
        <f t="shared" si="18"/>
        <v>1.9061484806629834</v>
      </c>
      <c r="Q20" s="8">
        <f t="shared" si="18"/>
        <v>0</v>
      </c>
      <c r="R20" s="8">
        <f>(R8*1000)/$X$4</f>
        <v>1.6003958333333332</v>
      </c>
      <c r="S20" s="8">
        <f t="shared" ref="S20:X20" si="19">(S8*1000)/$X$4</f>
        <v>0</v>
      </c>
      <c r="T20" s="8">
        <f t="shared" si="19"/>
        <v>0</v>
      </c>
      <c r="U20" s="8">
        <f t="shared" si="19"/>
        <v>0</v>
      </c>
      <c r="V20" s="8">
        <f t="shared" si="19"/>
        <v>0</v>
      </c>
      <c r="W20" s="8">
        <f t="shared" si="19"/>
        <v>1.6003958333333332</v>
      </c>
      <c r="X20" s="8">
        <f t="shared" si="19"/>
        <v>0</v>
      </c>
    </row>
    <row r="21" spans="1:24" x14ac:dyDescent="0.25">
      <c r="A21" s="4" t="s">
        <v>28</v>
      </c>
      <c r="B21" s="5" t="s">
        <v>29</v>
      </c>
      <c r="C21" s="4" t="s">
        <v>27</v>
      </c>
      <c r="D21" s="8">
        <f t="shared" si="17"/>
        <v>13.03488698630137</v>
      </c>
      <c r="E21" s="8">
        <f t="shared" si="17"/>
        <v>0</v>
      </c>
      <c r="F21" s="8">
        <f t="shared" si="17"/>
        <v>0</v>
      </c>
      <c r="G21" s="8">
        <f t="shared" si="17"/>
        <v>0</v>
      </c>
      <c r="H21" s="8">
        <f t="shared" si="17"/>
        <v>6.8273386312785398</v>
      </c>
      <c r="I21" s="8">
        <f t="shared" si="17"/>
        <v>3.4680606860730587</v>
      </c>
      <c r="J21" s="8">
        <f t="shared" si="17"/>
        <v>2.7394876689497716</v>
      </c>
      <c r="K21" s="8">
        <f>(K9*1000)/$Q$4</f>
        <v>13.511479051565379</v>
      </c>
      <c r="L21" s="8">
        <f t="shared" ref="L21:Q21" si="20">(L9*1000)/$Q$4</f>
        <v>0</v>
      </c>
      <c r="M21" s="8">
        <f t="shared" si="20"/>
        <v>0</v>
      </c>
      <c r="N21" s="8">
        <f t="shared" si="20"/>
        <v>0</v>
      </c>
      <c r="O21" s="8">
        <f t="shared" si="20"/>
        <v>7.2675385013812157</v>
      </c>
      <c r="P21" s="8">
        <f t="shared" si="20"/>
        <v>3.3746747398710859</v>
      </c>
      <c r="Q21" s="8">
        <f t="shared" si="20"/>
        <v>2.8692658103130753</v>
      </c>
      <c r="R21" s="8">
        <f>(R9*1000)/$X$4</f>
        <v>12.566065443840579</v>
      </c>
      <c r="S21" s="8">
        <f t="shared" ref="S21:X21" si="21">(S9*1000)/$X$4</f>
        <v>0</v>
      </c>
      <c r="T21" s="8">
        <f t="shared" si="21"/>
        <v>0</v>
      </c>
      <c r="U21" s="8">
        <f t="shared" si="21"/>
        <v>0</v>
      </c>
      <c r="V21" s="8">
        <f t="shared" si="21"/>
        <v>6.394315932971014</v>
      </c>
      <c r="W21" s="8">
        <f t="shared" si="21"/>
        <v>3.5599240353260866</v>
      </c>
      <c r="X21" s="8">
        <f t="shared" si="21"/>
        <v>2.611825475543478</v>
      </c>
    </row>
    <row r="22" spans="1:24" ht="30" x14ac:dyDescent="0.25">
      <c r="A22" s="4" t="s">
        <v>30</v>
      </c>
      <c r="B22" s="5" t="s">
        <v>10</v>
      </c>
      <c r="C22" s="4" t="s">
        <v>27</v>
      </c>
      <c r="D22" s="8">
        <f t="shared" ref="D22:J24" si="22">(D11*1000)/$J$4</f>
        <v>5.6500716894977172</v>
      </c>
      <c r="E22" s="8">
        <f t="shared" si="22"/>
        <v>0</v>
      </c>
      <c r="F22" s="8">
        <f t="shared" si="22"/>
        <v>0</v>
      </c>
      <c r="G22" s="8">
        <f t="shared" si="22"/>
        <v>0</v>
      </c>
      <c r="H22" s="8">
        <f t="shared" si="22"/>
        <v>5.6500716894977172</v>
      </c>
      <c r="I22" s="8">
        <f t="shared" si="22"/>
        <v>0</v>
      </c>
      <c r="J22" s="8">
        <f t="shared" si="22"/>
        <v>0</v>
      </c>
      <c r="K22" s="8">
        <f t="shared" ref="K22:Q24" si="23">(K11*1000)/$Q$4</f>
        <v>6.1306770257826884</v>
      </c>
      <c r="L22" s="8">
        <f t="shared" si="23"/>
        <v>0</v>
      </c>
      <c r="M22" s="8">
        <f t="shared" si="23"/>
        <v>0</v>
      </c>
      <c r="N22" s="8">
        <f t="shared" si="23"/>
        <v>0</v>
      </c>
      <c r="O22" s="8">
        <f t="shared" si="23"/>
        <v>6.1306770257826884</v>
      </c>
      <c r="P22" s="8">
        <f t="shared" si="23"/>
        <v>0</v>
      </c>
      <c r="Q22" s="8">
        <f t="shared" si="23"/>
        <v>0</v>
      </c>
      <c r="R22" s="8">
        <f t="shared" ref="R22:X24" si="24">(R11*1000)/$X$4</f>
        <v>5.1773023097826085</v>
      </c>
      <c r="S22" s="8">
        <f t="shared" si="24"/>
        <v>0</v>
      </c>
      <c r="T22" s="8">
        <f t="shared" si="24"/>
        <v>0</v>
      </c>
      <c r="U22" s="8">
        <f t="shared" si="24"/>
        <v>0</v>
      </c>
      <c r="V22" s="8">
        <f t="shared" si="24"/>
        <v>5.1773023097826085</v>
      </c>
      <c r="W22" s="8">
        <f t="shared" si="24"/>
        <v>0</v>
      </c>
      <c r="X22" s="8">
        <f t="shared" si="24"/>
        <v>0</v>
      </c>
    </row>
    <row r="23" spans="1:24" x14ac:dyDescent="0.25">
      <c r="A23" s="4" t="s">
        <v>31</v>
      </c>
      <c r="B23" s="5" t="s">
        <v>32</v>
      </c>
      <c r="C23" s="4" t="s">
        <v>27</v>
      </c>
      <c r="D23" s="8">
        <f t="shared" si="22"/>
        <v>0.84955521118721467</v>
      </c>
      <c r="E23" s="8">
        <f t="shared" si="22"/>
        <v>0</v>
      </c>
      <c r="F23" s="8">
        <f t="shared" si="22"/>
        <v>0</v>
      </c>
      <c r="G23" s="8">
        <f t="shared" si="22"/>
        <v>0</v>
      </c>
      <c r="H23" s="8">
        <f t="shared" si="22"/>
        <v>0.33132653082191782</v>
      </c>
      <c r="I23" s="8">
        <f t="shared" si="22"/>
        <v>0.37380429337899546</v>
      </c>
      <c r="J23" s="8">
        <f t="shared" si="22"/>
        <v>0.14442438698630136</v>
      </c>
      <c r="K23" s="8">
        <f t="shared" si="23"/>
        <v>0.74935912983425412</v>
      </c>
      <c r="L23" s="8">
        <f t="shared" si="23"/>
        <v>0</v>
      </c>
      <c r="M23" s="8">
        <f t="shared" si="23"/>
        <v>0</v>
      </c>
      <c r="N23" s="8">
        <f t="shared" si="23"/>
        <v>0</v>
      </c>
      <c r="O23" s="8">
        <f t="shared" si="23"/>
        <v>0.29225005755064454</v>
      </c>
      <c r="P23" s="8">
        <f t="shared" si="23"/>
        <v>0.32971801795580108</v>
      </c>
      <c r="Q23" s="8">
        <f t="shared" si="23"/>
        <v>0.12739105432780848</v>
      </c>
      <c r="R23" s="8">
        <f t="shared" si="24"/>
        <v>0.94811766077898552</v>
      </c>
      <c r="S23" s="8">
        <f t="shared" si="24"/>
        <v>0</v>
      </c>
      <c r="T23" s="8">
        <f t="shared" si="24"/>
        <v>0</v>
      </c>
      <c r="U23" s="8">
        <f t="shared" si="24"/>
        <v>0</v>
      </c>
      <c r="V23" s="8">
        <f t="shared" si="24"/>
        <v>0.36976588768115942</v>
      </c>
      <c r="W23" s="8">
        <f t="shared" si="24"/>
        <v>0.41717177083333334</v>
      </c>
      <c r="X23" s="8">
        <f t="shared" si="24"/>
        <v>0.16118000226449275</v>
      </c>
    </row>
    <row r="24" spans="1:24" x14ac:dyDescent="0.25">
      <c r="A24" s="4" t="s">
        <v>33</v>
      </c>
      <c r="B24" s="5" t="s">
        <v>34</v>
      </c>
      <c r="C24" s="4" t="s">
        <v>27</v>
      </c>
      <c r="D24" s="8">
        <f t="shared" si="22"/>
        <v>6.5352600856164385</v>
      </c>
      <c r="E24" s="8">
        <f t="shared" si="22"/>
        <v>0</v>
      </c>
      <c r="F24" s="8">
        <f t="shared" si="22"/>
        <v>0</v>
      </c>
      <c r="G24" s="8">
        <f t="shared" si="22"/>
        <v>0</v>
      </c>
      <c r="H24" s="8">
        <f t="shared" si="22"/>
        <v>0.84594041095890415</v>
      </c>
      <c r="I24" s="8">
        <f t="shared" si="22"/>
        <v>3.0942563926940632</v>
      </c>
      <c r="J24" s="8">
        <f t="shared" si="22"/>
        <v>2.59506328196347</v>
      </c>
      <c r="K24" s="8">
        <f t="shared" si="23"/>
        <v>6.6314428959484344</v>
      </c>
      <c r="L24" s="8">
        <f t="shared" si="23"/>
        <v>0</v>
      </c>
      <c r="M24" s="8">
        <f t="shared" si="23"/>
        <v>0</v>
      </c>
      <c r="N24" s="8">
        <f t="shared" si="23"/>
        <v>0</v>
      </c>
      <c r="O24" s="8">
        <f t="shared" si="23"/>
        <v>0.8446114180478822</v>
      </c>
      <c r="P24" s="8">
        <f t="shared" si="23"/>
        <v>3.0449567219152844</v>
      </c>
      <c r="Q24" s="8">
        <f t="shared" si="23"/>
        <v>2.741874755985267</v>
      </c>
      <c r="R24" s="8">
        <f t="shared" si="24"/>
        <v>6.4406454732789848</v>
      </c>
      <c r="S24" s="8">
        <f t="shared" si="24"/>
        <v>0</v>
      </c>
      <c r="T24" s="8">
        <f t="shared" si="24"/>
        <v>0</v>
      </c>
      <c r="U24" s="8">
        <f t="shared" si="24"/>
        <v>0</v>
      </c>
      <c r="V24" s="8">
        <f t="shared" si="24"/>
        <v>0.8472477355072463</v>
      </c>
      <c r="W24" s="8">
        <f t="shared" si="24"/>
        <v>3.1427522644927532</v>
      </c>
      <c r="X24" s="8">
        <f t="shared" si="24"/>
        <v>2.4506454732789855</v>
      </c>
    </row>
    <row r="25" spans="1:24" x14ac:dyDescent="0.25">
      <c r="A25" s="4" t="s">
        <v>35</v>
      </c>
      <c r="B25" s="5" t="s">
        <v>36</v>
      </c>
      <c r="C25" s="4" t="s">
        <v>27</v>
      </c>
      <c r="D25" s="8">
        <f t="shared" ref="D25:D28" si="25">(D15*1000)/$J$4</f>
        <v>3.8905131278538803</v>
      </c>
      <c r="E25" s="8">
        <f t="shared" ref="E25:J28" si="26">(E15*1000)/$J$4</f>
        <v>0</v>
      </c>
      <c r="F25" s="8">
        <f t="shared" si="26"/>
        <v>0</v>
      </c>
      <c r="G25" s="8">
        <f t="shared" si="26"/>
        <v>0</v>
      </c>
      <c r="H25" s="8">
        <f t="shared" si="26"/>
        <v>0.82612351598173517</v>
      </c>
      <c r="I25" s="8">
        <f t="shared" si="26"/>
        <v>2.8237187214611867</v>
      </c>
      <c r="J25" s="8">
        <f t="shared" si="26"/>
        <v>0.2406708904109589</v>
      </c>
      <c r="K25" s="8">
        <f t="shared" ref="K25:Q28" si="27">(K15*1000)/$Q$4</f>
        <v>3.8282762430939217</v>
      </c>
      <c r="L25" s="8">
        <f t="shared" si="27"/>
        <v>0</v>
      </c>
      <c r="M25" s="8">
        <f t="shared" si="27"/>
        <v>0</v>
      </c>
      <c r="N25" s="8">
        <f t="shared" si="27"/>
        <v>0</v>
      </c>
      <c r="O25" s="8">
        <f t="shared" si="27"/>
        <v>0.82343024861878455</v>
      </c>
      <c r="P25" s="8">
        <f t="shared" si="27"/>
        <v>2.7608996316758745</v>
      </c>
      <c r="Q25" s="8">
        <f t="shared" si="27"/>
        <v>0.24394636279926335</v>
      </c>
      <c r="R25" s="8">
        <f t="shared" ref="R25:X28" si="28">(R15*1000)/$X$4</f>
        <v>3.9517352807971009</v>
      </c>
      <c r="S25" s="8">
        <f t="shared" si="28"/>
        <v>0</v>
      </c>
      <c r="T25" s="8">
        <f t="shared" si="28"/>
        <v>0</v>
      </c>
      <c r="U25" s="8">
        <f t="shared" si="28"/>
        <v>0</v>
      </c>
      <c r="V25" s="8">
        <f t="shared" si="28"/>
        <v>0.82877287137681155</v>
      </c>
      <c r="W25" s="8">
        <f t="shared" si="28"/>
        <v>2.8855135869565212</v>
      </c>
      <c r="X25" s="8">
        <f t="shared" si="28"/>
        <v>0.23744882246376814</v>
      </c>
    </row>
    <row r="26" spans="1:24" x14ac:dyDescent="0.25">
      <c r="A26" s="4" t="s">
        <v>37</v>
      </c>
      <c r="B26" s="5" t="s">
        <v>38</v>
      </c>
      <c r="C26" s="4" t="s">
        <v>27</v>
      </c>
      <c r="D26" s="8">
        <f t="shared" si="25"/>
        <v>1.9962492408675798</v>
      </c>
      <c r="E26" s="8">
        <f t="shared" si="26"/>
        <v>0</v>
      </c>
      <c r="F26" s="8">
        <f t="shared" si="26"/>
        <v>0</v>
      </c>
      <c r="G26" s="8">
        <f t="shared" si="26"/>
        <v>0</v>
      </c>
      <c r="H26" s="8">
        <f t="shared" si="26"/>
        <v>1.9816894977168948E-2</v>
      </c>
      <c r="I26" s="8">
        <f t="shared" si="26"/>
        <v>0.2705376712328767</v>
      </c>
      <c r="J26" s="8">
        <f t="shared" si="26"/>
        <v>1.7058946746575341</v>
      </c>
      <c r="K26" s="8">
        <f t="shared" si="27"/>
        <v>2.0851539917127071</v>
      </c>
      <c r="L26" s="8">
        <f t="shared" si="27"/>
        <v>0</v>
      </c>
      <c r="M26" s="8">
        <f t="shared" si="27"/>
        <v>0</v>
      </c>
      <c r="N26" s="8">
        <f t="shared" si="27"/>
        <v>0</v>
      </c>
      <c r="O26" s="8">
        <f t="shared" si="27"/>
        <v>2.1181169429097604E-2</v>
      </c>
      <c r="P26" s="8">
        <f t="shared" si="27"/>
        <v>0.28405709023941067</v>
      </c>
      <c r="Q26" s="8">
        <f t="shared" si="27"/>
        <v>1.7799157320441987</v>
      </c>
      <c r="R26" s="8">
        <f t="shared" si="28"/>
        <v>1.908794024003623</v>
      </c>
      <c r="S26" s="8">
        <f t="shared" si="28"/>
        <v>0</v>
      </c>
      <c r="T26" s="8">
        <f t="shared" si="28"/>
        <v>0</v>
      </c>
      <c r="U26" s="8">
        <f t="shared" si="28"/>
        <v>0</v>
      </c>
      <c r="V26" s="8">
        <f t="shared" si="28"/>
        <v>1.8474864130434782E-2</v>
      </c>
      <c r="W26" s="8">
        <f t="shared" si="28"/>
        <v>0.25723867753623186</v>
      </c>
      <c r="X26" s="8">
        <f t="shared" si="28"/>
        <v>1.6330804823369565</v>
      </c>
    </row>
    <row r="27" spans="1:24" ht="30" x14ac:dyDescent="0.25">
      <c r="A27" s="4" t="s">
        <v>39</v>
      </c>
      <c r="B27" s="5" t="s">
        <v>40</v>
      </c>
      <c r="C27" s="4" t="s">
        <v>27</v>
      </c>
      <c r="D27" s="8">
        <f t="shared" si="25"/>
        <v>0</v>
      </c>
      <c r="E27" s="8">
        <f t="shared" si="26"/>
        <v>0</v>
      </c>
      <c r="F27" s="8">
        <f t="shared" si="26"/>
        <v>0</v>
      </c>
      <c r="G27" s="8">
        <f t="shared" si="26"/>
        <v>0</v>
      </c>
      <c r="H27" s="8">
        <f t="shared" si="26"/>
        <v>0</v>
      </c>
      <c r="I27" s="8">
        <f t="shared" si="26"/>
        <v>0</v>
      </c>
      <c r="J27" s="8">
        <f t="shared" si="26"/>
        <v>0</v>
      </c>
      <c r="K27" s="8">
        <f t="shared" si="27"/>
        <v>0</v>
      </c>
      <c r="L27" s="8">
        <f t="shared" si="27"/>
        <v>0</v>
      </c>
      <c r="M27" s="8">
        <f t="shared" si="27"/>
        <v>0</v>
      </c>
      <c r="N27" s="8">
        <f t="shared" si="27"/>
        <v>0</v>
      </c>
      <c r="O27" s="8">
        <f t="shared" si="27"/>
        <v>0</v>
      </c>
      <c r="P27" s="8">
        <f t="shared" si="27"/>
        <v>0</v>
      </c>
      <c r="Q27" s="8">
        <f t="shared" si="27"/>
        <v>0</v>
      </c>
      <c r="R27" s="8">
        <f t="shared" si="28"/>
        <v>0</v>
      </c>
      <c r="S27" s="8">
        <f t="shared" si="28"/>
        <v>0</v>
      </c>
      <c r="T27" s="8">
        <f t="shared" si="28"/>
        <v>0</v>
      </c>
      <c r="U27" s="8">
        <f t="shared" si="28"/>
        <v>0</v>
      </c>
      <c r="V27" s="8">
        <f t="shared" si="28"/>
        <v>0</v>
      </c>
      <c r="W27" s="8">
        <f t="shared" si="28"/>
        <v>0</v>
      </c>
      <c r="X27" s="8">
        <f t="shared" si="28"/>
        <v>0</v>
      </c>
    </row>
    <row r="28" spans="1:24" ht="30" x14ac:dyDescent="0.25">
      <c r="A28" s="4" t="s">
        <v>41</v>
      </c>
      <c r="B28" s="5" t="s">
        <v>42</v>
      </c>
      <c r="C28" s="4" t="s">
        <v>27</v>
      </c>
      <c r="D28" s="8">
        <f t="shared" si="25"/>
        <v>0</v>
      </c>
      <c r="E28" s="8">
        <f t="shared" si="26"/>
        <v>0</v>
      </c>
      <c r="F28" s="8">
        <f t="shared" si="26"/>
        <v>0</v>
      </c>
      <c r="G28" s="8">
        <f t="shared" si="26"/>
        <v>0</v>
      </c>
      <c r="H28" s="8">
        <f t="shared" si="26"/>
        <v>0</v>
      </c>
      <c r="I28" s="8">
        <f t="shared" si="26"/>
        <v>0</v>
      </c>
      <c r="J28" s="8">
        <f t="shared" si="26"/>
        <v>0</v>
      </c>
      <c r="K28" s="8">
        <f t="shared" si="27"/>
        <v>0</v>
      </c>
      <c r="L28" s="8">
        <f t="shared" si="27"/>
        <v>0</v>
      </c>
      <c r="M28" s="8">
        <f t="shared" si="27"/>
        <v>0</v>
      </c>
      <c r="N28" s="8">
        <f t="shared" si="27"/>
        <v>0</v>
      </c>
      <c r="O28" s="8">
        <f t="shared" si="27"/>
        <v>0</v>
      </c>
      <c r="P28" s="8">
        <f t="shared" si="27"/>
        <v>0</v>
      </c>
      <c r="Q28" s="8">
        <f t="shared" si="27"/>
        <v>0</v>
      </c>
      <c r="R28" s="8">
        <f t="shared" si="28"/>
        <v>0</v>
      </c>
      <c r="S28" s="8">
        <f t="shared" si="28"/>
        <v>0</v>
      </c>
      <c r="T28" s="8">
        <f t="shared" si="28"/>
        <v>0</v>
      </c>
      <c r="U28" s="8">
        <f t="shared" si="28"/>
        <v>0</v>
      </c>
      <c r="V28" s="8">
        <f t="shared" si="28"/>
        <v>0</v>
      </c>
      <c r="W28" s="8">
        <f t="shared" si="28"/>
        <v>0</v>
      </c>
      <c r="X28" s="8">
        <f t="shared" si="28"/>
        <v>0</v>
      </c>
    </row>
  </sheetData>
  <mergeCells count="4">
    <mergeCell ref="A5:C5"/>
    <mergeCell ref="D5:J5"/>
    <mergeCell ref="K5:Q5"/>
    <mergeCell ref="R5:X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EB26B-1E88-4B6B-B437-4B955C51162D}">
  <dimension ref="A3:X28"/>
  <sheetViews>
    <sheetView zoomScale="80" zoomScaleNormal="80" workbookViewId="0">
      <selection activeCell="J11" sqref="J11"/>
    </sheetView>
  </sheetViews>
  <sheetFormatPr defaultRowHeight="15" x14ac:dyDescent="0.25"/>
  <cols>
    <col min="2" max="2" width="42.42578125" customWidth="1"/>
    <col min="4" max="4" width="9.42578125" bestFit="1" customWidth="1"/>
  </cols>
  <sheetData>
    <row r="3" spans="1:24" x14ac:dyDescent="0.25">
      <c r="D3" s="15">
        <f>'2018'!D7-'2018'!D8-'2018'!D11-'2018'!D12-'2018'!D13-'2018'!D10</f>
        <v>1.9984014443252818E-15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x14ac:dyDescent="0.25">
      <c r="D4" s="16"/>
      <c r="E4" s="16"/>
      <c r="F4" s="16"/>
      <c r="G4" s="16"/>
      <c r="H4" s="16"/>
      <c r="I4" s="16"/>
      <c r="J4" s="16">
        <v>8760</v>
      </c>
      <c r="K4" s="16"/>
      <c r="L4" s="16"/>
      <c r="M4" s="16"/>
      <c r="N4" s="16"/>
      <c r="O4" s="17"/>
      <c r="P4" s="16"/>
      <c r="Q4" s="16">
        <v>4344</v>
      </c>
      <c r="R4" s="16"/>
      <c r="S4" s="16"/>
      <c r="T4" s="16"/>
      <c r="U4" s="16"/>
      <c r="V4" s="16"/>
      <c r="W4" s="16"/>
      <c r="X4" s="16">
        <v>4416</v>
      </c>
    </row>
    <row r="5" spans="1:24" x14ac:dyDescent="0.25">
      <c r="A5" s="12" t="s">
        <v>43</v>
      </c>
      <c r="B5" s="12"/>
      <c r="C5" s="12"/>
      <c r="D5" s="13" t="s">
        <v>54</v>
      </c>
      <c r="E5" s="13"/>
      <c r="F5" s="13"/>
      <c r="G5" s="13"/>
      <c r="H5" s="13"/>
      <c r="I5" s="13"/>
      <c r="J5" s="13"/>
      <c r="K5" s="13" t="s">
        <v>57</v>
      </c>
      <c r="L5" s="13"/>
      <c r="M5" s="13"/>
      <c r="N5" s="13"/>
      <c r="O5" s="13"/>
      <c r="P5" s="13"/>
      <c r="Q5" s="13"/>
      <c r="R5" s="13" t="s">
        <v>58</v>
      </c>
      <c r="S5" s="13"/>
      <c r="T5" s="13"/>
      <c r="U5" s="13"/>
      <c r="V5" s="13"/>
      <c r="W5" s="13"/>
      <c r="X5" s="13"/>
    </row>
    <row r="6" spans="1:24" s="1" customFormat="1" x14ac:dyDescent="0.25">
      <c r="A6" s="2" t="s">
        <v>0</v>
      </c>
      <c r="B6" s="2" t="s">
        <v>1</v>
      </c>
      <c r="C6" s="3"/>
      <c r="D6" s="3" t="s">
        <v>44</v>
      </c>
      <c r="E6" s="3" t="s">
        <v>45</v>
      </c>
      <c r="F6" s="3" t="s">
        <v>46</v>
      </c>
      <c r="G6" s="3" t="s">
        <v>47</v>
      </c>
      <c r="H6" s="3" t="s">
        <v>48</v>
      </c>
      <c r="I6" s="3" t="s">
        <v>49</v>
      </c>
      <c r="J6" s="3" t="s">
        <v>50</v>
      </c>
      <c r="K6" s="3" t="s">
        <v>44</v>
      </c>
      <c r="L6" s="3" t="s">
        <v>45</v>
      </c>
      <c r="M6" s="3" t="s">
        <v>46</v>
      </c>
      <c r="N6" s="3" t="s">
        <v>47</v>
      </c>
      <c r="O6" s="3" t="s">
        <v>48</v>
      </c>
      <c r="P6" s="3" t="s">
        <v>49</v>
      </c>
      <c r="Q6" s="3" t="s">
        <v>50</v>
      </c>
      <c r="R6" s="3" t="s">
        <v>44</v>
      </c>
      <c r="S6" s="3" t="s">
        <v>45</v>
      </c>
      <c r="T6" s="3" t="s">
        <v>46</v>
      </c>
      <c r="U6" s="3" t="s">
        <v>47</v>
      </c>
      <c r="V6" s="3" t="s">
        <v>48</v>
      </c>
      <c r="W6" s="3" t="s">
        <v>49</v>
      </c>
      <c r="X6" s="3" t="s">
        <v>50</v>
      </c>
    </row>
    <row r="7" spans="1:24" x14ac:dyDescent="0.25">
      <c r="A7" s="22" t="s">
        <v>2</v>
      </c>
      <c r="B7" s="26" t="s">
        <v>3</v>
      </c>
      <c r="C7" s="22" t="s">
        <v>4</v>
      </c>
      <c r="D7" s="18">
        <f>E7+F7+G7+H7+I7+J7</f>
        <v>93.519085000000004</v>
      </c>
      <c r="E7" s="18">
        <f>L7+S7</f>
        <v>18.893759000000003</v>
      </c>
      <c r="F7" s="18">
        <f t="shared" ref="F7:J7" si="0">M7+T7</f>
        <v>0</v>
      </c>
      <c r="G7" s="18">
        <f t="shared" si="0"/>
        <v>0</v>
      </c>
      <c r="H7" s="18">
        <f t="shared" si="0"/>
        <v>0</v>
      </c>
      <c r="I7" s="18">
        <f t="shared" si="0"/>
        <v>74.625326000000001</v>
      </c>
      <c r="J7" s="18">
        <f t="shared" si="0"/>
        <v>0</v>
      </c>
      <c r="K7" s="18">
        <f>L7+M7+N7+O7+P7+Q7</f>
        <v>43.477796000000005</v>
      </c>
      <c r="L7" s="18">
        <v>10.906178000000002</v>
      </c>
      <c r="M7" s="18">
        <v>0</v>
      </c>
      <c r="N7" s="18">
        <v>0</v>
      </c>
      <c r="O7" s="18">
        <v>0</v>
      </c>
      <c r="P7" s="18">
        <v>32.571618000000001</v>
      </c>
      <c r="Q7" s="18">
        <v>0</v>
      </c>
      <c r="R7" s="18">
        <f>S7+T7+U7+V7+W7+X7</f>
        <v>50.041288999999999</v>
      </c>
      <c r="S7" s="18">
        <v>7.9875810000000005</v>
      </c>
      <c r="T7" s="18">
        <v>0</v>
      </c>
      <c r="U7" s="18">
        <v>0</v>
      </c>
      <c r="V7" s="18">
        <v>0</v>
      </c>
      <c r="W7" s="18">
        <v>42.053708</v>
      </c>
      <c r="X7" s="18">
        <v>0</v>
      </c>
    </row>
    <row r="8" spans="1:24" ht="30" x14ac:dyDescent="0.25">
      <c r="A8" s="22" t="s">
        <v>5</v>
      </c>
      <c r="B8" s="26" t="s">
        <v>6</v>
      </c>
      <c r="C8" s="22" t="s">
        <v>4</v>
      </c>
      <c r="D8" s="18">
        <f t="shared" ref="D8:D18" si="1">E8+F8+G8+H8+I8+J8</f>
        <v>12.437134</v>
      </c>
      <c r="E8" s="18">
        <f t="shared" ref="E8:E18" si="2">L8+S8</f>
        <v>0</v>
      </c>
      <c r="F8" s="18">
        <f t="shared" ref="F8:F18" si="3">M8+T8</f>
        <v>0</v>
      </c>
      <c r="G8" s="18">
        <f t="shared" ref="G8:G18" si="4">N8+U8</f>
        <v>0</v>
      </c>
      <c r="H8" s="18">
        <f t="shared" ref="H8:H18" si="5">O8+V8</f>
        <v>0</v>
      </c>
      <c r="I8" s="18">
        <f t="shared" ref="I8:I18" si="6">P8+W8</f>
        <v>12.437134</v>
      </c>
      <c r="J8" s="18">
        <f t="shared" ref="J8:J18" si="7">Q8+X8</f>
        <v>0</v>
      </c>
      <c r="K8" s="18">
        <f t="shared" ref="K8:K18" si="8">L8+M8+N8+O8+P8+Q8</f>
        <v>6.3636910000000002</v>
      </c>
      <c r="L8" s="18">
        <v>0</v>
      </c>
      <c r="M8" s="18">
        <v>0</v>
      </c>
      <c r="N8" s="18">
        <v>0</v>
      </c>
      <c r="O8" s="18">
        <v>0</v>
      </c>
      <c r="P8" s="18">
        <v>6.3636910000000002</v>
      </c>
      <c r="Q8" s="18">
        <v>0</v>
      </c>
      <c r="R8" s="18">
        <f t="shared" ref="R8:R18" si="9">S8+T8+U8+V8+W8+X8</f>
        <v>6.0734429999999993</v>
      </c>
      <c r="S8" s="18">
        <v>0</v>
      </c>
      <c r="T8" s="18">
        <v>0</v>
      </c>
      <c r="U8" s="18">
        <v>0</v>
      </c>
      <c r="V8" s="18">
        <v>0</v>
      </c>
      <c r="W8" s="18">
        <v>6.0734429999999993</v>
      </c>
      <c r="X8" s="18">
        <v>0</v>
      </c>
    </row>
    <row r="9" spans="1:24" x14ac:dyDescent="0.25">
      <c r="A9" s="22" t="s">
        <v>7</v>
      </c>
      <c r="B9" s="26" t="s">
        <v>8</v>
      </c>
      <c r="C9" s="22" t="s">
        <v>4</v>
      </c>
      <c r="D9" s="18">
        <f t="shared" si="1"/>
        <v>80.591950999999995</v>
      </c>
      <c r="E9" s="18">
        <f t="shared" si="2"/>
        <v>0</v>
      </c>
      <c r="F9" s="18">
        <f t="shared" si="3"/>
        <v>0</v>
      </c>
      <c r="G9" s="18">
        <f t="shared" si="4"/>
        <v>0</v>
      </c>
      <c r="H9" s="18">
        <f t="shared" si="5"/>
        <v>28.6231489</v>
      </c>
      <c r="I9" s="18">
        <f t="shared" si="6"/>
        <v>29.446469409999999</v>
      </c>
      <c r="J9" s="18">
        <f t="shared" si="7"/>
        <v>22.522332689999999</v>
      </c>
      <c r="K9" s="18">
        <f t="shared" si="8"/>
        <v>36.867105000000002</v>
      </c>
      <c r="L9" s="18">
        <v>0</v>
      </c>
      <c r="M9" s="18">
        <v>0</v>
      </c>
      <c r="N9" s="18">
        <v>0</v>
      </c>
      <c r="O9" s="18">
        <f>O12+O13+O11</f>
        <v>11.398036770000001</v>
      </c>
      <c r="P9" s="18">
        <f>P11+P12+P13</f>
        <v>14.24272859</v>
      </c>
      <c r="Q9" s="18">
        <f>Q11+Q12+Q13</f>
        <v>11.226339639999999</v>
      </c>
      <c r="R9" s="18">
        <f t="shared" si="9"/>
        <v>43.724845999999999</v>
      </c>
      <c r="S9" s="18">
        <v>0</v>
      </c>
      <c r="T9" s="18">
        <v>0</v>
      </c>
      <c r="U9" s="18">
        <v>0</v>
      </c>
      <c r="V9" s="18">
        <f>V12+V13+V11</f>
        <v>17.225112129999999</v>
      </c>
      <c r="W9" s="18">
        <f>W11+W12+W13</f>
        <v>15.20374082</v>
      </c>
      <c r="X9" s="18">
        <f>X11+X12+X13</f>
        <v>11.29599305</v>
      </c>
    </row>
    <row r="10" spans="1:24" x14ac:dyDescent="0.25">
      <c r="A10" s="22" t="s">
        <v>59</v>
      </c>
      <c r="B10" s="26" t="s">
        <v>60</v>
      </c>
      <c r="C10" s="22" t="s">
        <v>4</v>
      </c>
      <c r="D10" s="18">
        <f t="shared" si="1"/>
        <v>0.49</v>
      </c>
      <c r="E10" s="18">
        <f t="shared" si="2"/>
        <v>0</v>
      </c>
      <c r="F10" s="18">
        <f t="shared" si="3"/>
        <v>0</v>
      </c>
      <c r="G10" s="18">
        <f t="shared" si="4"/>
        <v>0</v>
      </c>
      <c r="H10" s="18">
        <f t="shared" si="5"/>
        <v>0.49</v>
      </c>
      <c r="I10" s="18">
        <f t="shared" si="6"/>
        <v>0</v>
      </c>
      <c r="J10" s="18">
        <f t="shared" si="7"/>
        <v>0</v>
      </c>
      <c r="K10" s="18">
        <f t="shared" si="8"/>
        <v>0.247</v>
      </c>
      <c r="L10" s="18">
        <v>0</v>
      </c>
      <c r="M10" s="18">
        <v>0</v>
      </c>
      <c r="N10" s="18">
        <v>0</v>
      </c>
      <c r="O10" s="18">
        <v>0.247</v>
      </c>
      <c r="P10" s="18">
        <v>0</v>
      </c>
      <c r="Q10" s="18">
        <v>0</v>
      </c>
      <c r="R10" s="18">
        <f t="shared" si="9"/>
        <v>0.24299999999999999</v>
      </c>
      <c r="S10" s="18">
        <v>0</v>
      </c>
      <c r="T10" s="18">
        <v>0</v>
      </c>
      <c r="U10" s="18">
        <v>0</v>
      </c>
      <c r="V10" s="18">
        <v>0.24299999999999999</v>
      </c>
      <c r="W10" s="18">
        <v>0</v>
      </c>
      <c r="X10" s="18">
        <v>0</v>
      </c>
    </row>
    <row r="11" spans="1:24" ht="30" x14ac:dyDescent="0.25">
      <c r="A11" s="22" t="s">
        <v>9</v>
      </c>
      <c r="B11" s="26" t="s">
        <v>10</v>
      </c>
      <c r="C11" s="22" t="s">
        <v>4</v>
      </c>
      <c r="D11" s="18">
        <f t="shared" si="1"/>
        <v>17.281832999999999</v>
      </c>
      <c r="E11" s="18">
        <f t="shared" si="2"/>
        <v>0</v>
      </c>
      <c r="F11" s="18">
        <f t="shared" si="3"/>
        <v>0</v>
      </c>
      <c r="G11" s="18">
        <f t="shared" si="4"/>
        <v>0</v>
      </c>
      <c r="H11" s="18">
        <f t="shared" si="5"/>
        <v>17.281832999999999</v>
      </c>
      <c r="I11" s="18">
        <f t="shared" si="6"/>
        <v>0</v>
      </c>
      <c r="J11" s="18">
        <f t="shared" si="7"/>
        <v>0</v>
      </c>
      <c r="K11" s="18">
        <f t="shared" si="8"/>
        <v>5.9765930000000003</v>
      </c>
      <c r="L11" s="18">
        <v>0</v>
      </c>
      <c r="M11" s="18">
        <v>0</v>
      </c>
      <c r="N11" s="18">
        <v>0</v>
      </c>
      <c r="O11" s="19">
        <v>5.9765930000000003</v>
      </c>
      <c r="P11" s="18">
        <v>0</v>
      </c>
      <c r="Q11" s="18">
        <v>0</v>
      </c>
      <c r="R11" s="18">
        <f t="shared" si="9"/>
        <v>11.30524</v>
      </c>
      <c r="S11" s="18">
        <v>0</v>
      </c>
      <c r="T11" s="18">
        <v>0</v>
      </c>
      <c r="U11" s="18">
        <v>0</v>
      </c>
      <c r="V11" s="19">
        <v>11.30524</v>
      </c>
      <c r="W11" s="18">
        <v>0</v>
      </c>
      <c r="X11" s="18">
        <v>0</v>
      </c>
    </row>
    <row r="12" spans="1:24" x14ac:dyDescent="0.25">
      <c r="A12" s="22" t="s">
        <v>11</v>
      </c>
      <c r="B12" s="26" t="s">
        <v>12</v>
      </c>
      <c r="C12" s="22" t="s">
        <v>4</v>
      </c>
      <c r="D12" s="18">
        <f t="shared" si="1"/>
        <v>7.5407689899999992</v>
      </c>
      <c r="E12" s="18">
        <f t="shared" si="2"/>
        <v>0</v>
      </c>
      <c r="F12" s="18">
        <f t="shared" si="3"/>
        <v>0</v>
      </c>
      <c r="G12" s="18">
        <f t="shared" si="4"/>
        <v>0</v>
      </c>
      <c r="H12" s="18">
        <f t="shared" si="5"/>
        <v>2.9408998999999998</v>
      </c>
      <c r="I12" s="18">
        <f t="shared" si="6"/>
        <v>3.2314614100000001</v>
      </c>
      <c r="J12" s="18">
        <f t="shared" si="7"/>
        <v>1.36840768</v>
      </c>
      <c r="K12" s="18">
        <f t="shared" si="8"/>
        <v>3.6092763400000001</v>
      </c>
      <c r="L12" s="18">
        <v>0</v>
      </c>
      <c r="M12" s="18">
        <v>0</v>
      </c>
      <c r="N12" s="18">
        <v>0</v>
      </c>
      <c r="O12" s="18">
        <v>1.4076177700000001</v>
      </c>
      <c r="P12" s="18">
        <v>1.58808159</v>
      </c>
      <c r="Q12" s="18">
        <v>0.61357698000000005</v>
      </c>
      <c r="R12" s="18">
        <f t="shared" si="9"/>
        <v>3.9314926499999996</v>
      </c>
      <c r="S12" s="18">
        <v>0</v>
      </c>
      <c r="T12" s="18">
        <v>0</v>
      </c>
      <c r="U12" s="18">
        <v>0</v>
      </c>
      <c r="V12" s="18">
        <v>1.5332821299999999</v>
      </c>
      <c r="W12" s="18">
        <v>1.64337982</v>
      </c>
      <c r="X12" s="18">
        <v>0.75483069999999997</v>
      </c>
    </row>
    <row r="13" spans="1:24" x14ac:dyDescent="0.25">
      <c r="A13" s="22" t="s">
        <v>13</v>
      </c>
      <c r="B13" s="26" t="s">
        <v>14</v>
      </c>
      <c r="C13" s="22" t="s">
        <v>4</v>
      </c>
      <c r="D13" s="18">
        <f t="shared" si="1"/>
        <v>55.769349010000006</v>
      </c>
      <c r="E13" s="18">
        <f t="shared" si="2"/>
        <v>0</v>
      </c>
      <c r="F13" s="18">
        <f t="shared" si="3"/>
        <v>0</v>
      </c>
      <c r="G13" s="18">
        <f t="shared" si="4"/>
        <v>0</v>
      </c>
      <c r="H13" s="18">
        <f t="shared" si="5"/>
        <v>8.4004159999999999</v>
      </c>
      <c r="I13" s="18">
        <f t="shared" si="6"/>
        <v>26.215008000000001</v>
      </c>
      <c r="J13" s="18">
        <f t="shared" si="7"/>
        <v>21.153925010000002</v>
      </c>
      <c r="K13" s="18">
        <f t="shared" si="8"/>
        <v>27.28123566</v>
      </c>
      <c r="L13" s="18">
        <f t="shared" ref="L13:N13" si="10">L14+L15+L16</f>
        <v>0</v>
      </c>
      <c r="M13" s="18">
        <f t="shared" si="10"/>
        <v>0</v>
      </c>
      <c r="N13" s="18">
        <f t="shared" si="10"/>
        <v>0</v>
      </c>
      <c r="O13" s="19">
        <f>O14+O15+O16</f>
        <v>4.0138260000000008</v>
      </c>
      <c r="P13" s="19">
        <f t="shared" ref="P13:Q13" si="11">P14+P15+P16</f>
        <v>12.654647000000001</v>
      </c>
      <c r="Q13" s="19">
        <f t="shared" si="11"/>
        <v>10.61276266</v>
      </c>
      <c r="R13" s="18">
        <f t="shared" si="9"/>
        <v>28.488113349999999</v>
      </c>
      <c r="S13" s="18">
        <f t="shared" ref="S13" si="12">S14+S15+S16</f>
        <v>0</v>
      </c>
      <c r="T13" s="18">
        <f t="shared" ref="T13" si="13">T14+T15+T16</f>
        <v>0</v>
      </c>
      <c r="U13" s="18">
        <f t="shared" ref="U13" si="14">U14+U15+U16</f>
        <v>0</v>
      </c>
      <c r="V13" s="19">
        <f>V14+V15+V16</f>
        <v>4.38659</v>
      </c>
      <c r="W13" s="19">
        <f t="shared" ref="W13" si="15">W14+W15+W16</f>
        <v>13.560361</v>
      </c>
      <c r="X13" s="19">
        <f t="shared" ref="X13" si="16">X14+X15+X16</f>
        <v>10.54116235</v>
      </c>
    </row>
    <row r="14" spans="1:24" x14ac:dyDescent="0.25">
      <c r="A14" s="22" t="s">
        <v>61</v>
      </c>
      <c r="B14" s="26" t="s">
        <v>60</v>
      </c>
      <c r="C14" s="22" t="s">
        <v>4</v>
      </c>
      <c r="D14" s="18">
        <f t="shared" si="1"/>
        <v>4.7480400000000014</v>
      </c>
      <c r="E14" s="18">
        <f t="shared" si="2"/>
        <v>0</v>
      </c>
      <c r="F14" s="18">
        <f t="shared" si="3"/>
        <v>0</v>
      </c>
      <c r="G14" s="18">
        <f t="shared" si="4"/>
        <v>0</v>
      </c>
      <c r="H14" s="18">
        <f t="shared" si="5"/>
        <v>0</v>
      </c>
      <c r="I14" s="18">
        <f t="shared" si="6"/>
        <v>0</v>
      </c>
      <c r="J14" s="18">
        <f t="shared" si="7"/>
        <v>4.7480400000000014</v>
      </c>
      <c r="K14" s="18">
        <f t="shared" si="8"/>
        <v>2.30782</v>
      </c>
      <c r="L14" s="18">
        <v>0</v>
      </c>
      <c r="M14" s="18">
        <v>0</v>
      </c>
      <c r="N14" s="18">
        <v>0</v>
      </c>
      <c r="O14" s="19">
        <v>0</v>
      </c>
      <c r="P14" s="19">
        <v>0</v>
      </c>
      <c r="Q14" s="19">
        <v>2.30782</v>
      </c>
      <c r="R14" s="18">
        <f>S14+T14+U14+V14+W14+X14</f>
        <v>2.4402200000000009</v>
      </c>
      <c r="S14" s="18">
        <v>0</v>
      </c>
      <c r="T14" s="18">
        <v>0</v>
      </c>
      <c r="U14" s="18">
        <v>0</v>
      </c>
      <c r="V14" s="19">
        <v>0</v>
      </c>
      <c r="W14" s="19">
        <v>0</v>
      </c>
      <c r="X14" s="19">
        <v>2.4402200000000009</v>
      </c>
    </row>
    <row r="15" spans="1:24" ht="30" x14ac:dyDescent="0.25">
      <c r="A15" s="22" t="s">
        <v>15</v>
      </c>
      <c r="B15" s="26" t="s">
        <v>16</v>
      </c>
      <c r="C15" s="22" t="s">
        <v>4</v>
      </c>
      <c r="D15" s="18">
        <f t="shared" si="1"/>
        <v>34.161705000000005</v>
      </c>
      <c r="E15" s="18">
        <f t="shared" si="2"/>
        <v>0</v>
      </c>
      <c r="F15" s="18">
        <f t="shared" si="3"/>
        <v>0</v>
      </c>
      <c r="G15" s="18">
        <f t="shared" si="4"/>
        <v>0</v>
      </c>
      <c r="H15" s="18">
        <f t="shared" si="5"/>
        <v>8.2389450000000011</v>
      </c>
      <c r="I15" s="18">
        <f t="shared" si="6"/>
        <v>23.905284000000002</v>
      </c>
      <c r="J15" s="18">
        <f t="shared" si="7"/>
        <v>2.0174759999999998</v>
      </c>
      <c r="K15" s="18">
        <f t="shared" si="8"/>
        <v>16.357136999999998</v>
      </c>
      <c r="L15" s="18">
        <v>0</v>
      </c>
      <c r="M15" s="18">
        <v>0</v>
      </c>
      <c r="N15" s="18">
        <v>0</v>
      </c>
      <c r="O15" s="18">
        <v>3.9289860000000005</v>
      </c>
      <c r="P15" s="18">
        <v>11.451153</v>
      </c>
      <c r="Q15" s="18">
        <v>0.97699799999999992</v>
      </c>
      <c r="R15" s="18">
        <f t="shared" si="9"/>
        <v>17.804568</v>
      </c>
      <c r="S15" s="18">
        <v>0</v>
      </c>
      <c r="T15" s="18">
        <v>0</v>
      </c>
      <c r="U15" s="18"/>
      <c r="V15" s="18">
        <v>4.3099590000000001</v>
      </c>
      <c r="W15" s="18">
        <v>12.454131</v>
      </c>
      <c r="X15" s="18">
        <v>1.040478</v>
      </c>
    </row>
    <row r="16" spans="1:24" x14ac:dyDescent="0.25">
      <c r="A16" s="22" t="s">
        <v>17</v>
      </c>
      <c r="B16" s="26" t="s">
        <v>18</v>
      </c>
      <c r="C16" s="22" t="s">
        <v>4</v>
      </c>
      <c r="D16" s="18">
        <f t="shared" si="1"/>
        <v>16.859604010000002</v>
      </c>
      <c r="E16" s="18">
        <f t="shared" si="2"/>
        <v>0</v>
      </c>
      <c r="F16" s="18">
        <f t="shared" si="3"/>
        <v>0</v>
      </c>
      <c r="G16" s="18">
        <f t="shared" si="4"/>
        <v>0</v>
      </c>
      <c r="H16" s="18">
        <f t="shared" si="5"/>
        <v>0.161471</v>
      </c>
      <c r="I16" s="18">
        <f t="shared" si="6"/>
        <v>2.3097240000000001</v>
      </c>
      <c r="J16" s="18">
        <f t="shared" si="7"/>
        <v>14.38840901</v>
      </c>
      <c r="K16" s="18">
        <f t="shared" si="8"/>
        <v>8.616278659999999</v>
      </c>
      <c r="L16" s="18">
        <v>0</v>
      </c>
      <c r="M16" s="18">
        <v>0</v>
      </c>
      <c r="N16" s="18">
        <v>0</v>
      </c>
      <c r="O16" s="18">
        <v>8.4839999999999999E-2</v>
      </c>
      <c r="P16" s="18">
        <v>1.2034940000000001</v>
      </c>
      <c r="Q16" s="18">
        <v>7.3279446599999991</v>
      </c>
      <c r="R16" s="18">
        <f t="shared" si="9"/>
        <v>8.2433253499999992</v>
      </c>
      <c r="S16" s="18">
        <v>0</v>
      </c>
      <c r="T16" s="18">
        <v>0</v>
      </c>
      <c r="U16" s="18">
        <v>0</v>
      </c>
      <c r="V16" s="18">
        <v>7.6631000000000005E-2</v>
      </c>
      <c r="W16" s="18">
        <v>1.10623</v>
      </c>
      <c r="X16" s="18">
        <v>7.0604643500000002</v>
      </c>
    </row>
    <row r="17" spans="1:24" ht="30" x14ac:dyDescent="0.25">
      <c r="A17" s="22" t="s">
        <v>19</v>
      </c>
      <c r="B17" s="26" t="s">
        <v>20</v>
      </c>
      <c r="C17" s="22" t="s">
        <v>4</v>
      </c>
      <c r="D17" s="18">
        <f t="shared" si="1"/>
        <v>0</v>
      </c>
      <c r="E17" s="18">
        <f t="shared" si="2"/>
        <v>0</v>
      </c>
      <c r="F17" s="18">
        <f t="shared" si="3"/>
        <v>0</v>
      </c>
      <c r="G17" s="18">
        <f t="shared" si="4"/>
        <v>0</v>
      </c>
      <c r="H17" s="18">
        <f t="shared" si="5"/>
        <v>0</v>
      </c>
      <c r="I17" s="18">
        <f t="shared" si="6"/>
        <v>0</v>
      </c>
      <c r="J17" s="18">
        <f t="shared" si="7"/>
        <v>0</v>
      </c>
      <c r="K17" s="18">
        <f t="shared" si="8"/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f t="shared" si="9"/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</row>
    <row r="18" spans="1:24" ht="30" x14ac:dyDescent="0.25">
      <c r="A18" s="22" t="s">
        <v>21</v>
      </c>
      <c r="B18" s="26" t="s">
        <v>22</v>
      </c>
      <c r="C18" s="22" t="s">
        <v>4</v>
      </c>
      <c r="D18" s="18">
        <f t="shared" si="1"/>
        <v>0</v>
      </c>
      <c r="E18" s="18">
        <f t="shared" si="2"/>
        <v>0</v>
      </c>
      <c r="F18" s="18">
        <f t="shared" si="3"/>
        <v>0</v>
      </c>
      <c r="G18" s="18">
        <f t="shared" si="4"/>
        <v>0</v>
      </c>
      <c r="H18" s="18">
        <f t="shared" si="5"/>
        <v>0</v>
      </c>
      <c r="I18" s="18">
        <f t="shared" si="6"/>
        <v>0</v>
      </c>
      <c r="J18" s="18">
        <f t="shared" si="7"/>
        <v>0</v>
      </c>
      <c r="K18" s="18">
        <f t="shared" si="8"/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f t="shared" si="9"/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</row>
    <row r="19" spans="1:24" s="1" customFormat="1" x14ac:dyDescent="0.25">
      <c r="A19" s="2" t="s">
        <v>23</v>
      </c>
      <c r="B19" s="2" t="s">
        <v>24</v>
      </c>
      <c r="C19" s="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x14ac:dyDescent="0.25">
      <c r="A20" s="4" t="s">
        <v>25</v>
      </c>
      <c r="B20" s="5" t="s">
        <v>26</v>
      </c>
      <c r="C20" s="4" t="s">
        <v>27</v>
      </c>
      <c r="D20" s="8">
        <f t="shared" ref="D20:J21" si="17">(D8*1000)/$J$4</f>
        <v>1.4197641552511415</v>
      </c>
      <c r="E20" s="8">
        <f t="shared" si="17"/>
        <v>0</v>
      </c>
      <c r="F20" s="8">
        <f t="shared" si="17"/>
        <v>0</v>
      </c>
      <c r="G20" s="8">
        <f t="shared" si="17"/>
        <v>0</v>
      </c>
      <c r="H20" s="8">
        <f t="shared" si="17"/>
        <v>0</v>
      </c>
      <c r="I20" s="8">
        <f t="shared" si="17"/>
        <v>1.4197641552511415</v>
      </c>
      <c r="J20" s="8">
        <f t="shared" si="17"/>
        <v>0</v>
      </c>
      <c r="K20" s="8">
        <f>(K8*1000)/$Q$4</f>
        <v>1.4649380755064456</v>
      </c>
      <c r="L20" s="8">
        <f t="shared" ref="L20:Q20" si="18">(L8*1000)/$Q$4</f>
        <v>0</v>
      </c>
      <c r="M20" s="8">
        <f t="shared" si="18"/>
        <v>0</v>
      </c>
      <c r="N20" s="8">
        <f t="shared" si="18"/>
        <v>0</v>
      </c>
      <c r="O20" s="8">
        <f t="shared" si="18"/>
        <v>0</v>
      </c>
      <c r="P20" s="8">
        <f t="shared" si="18"/>
        <v>1.4649380755064456</v>
      </c>
      <c r="Q20" s="8">
        <f t="shared" si="18"/>
        <v>0</v>
      </c>
      <c r="R20" s="8">
        <f>(R8*1000)/$X$4</f>
        <v>1.3753267663043476</v>
      </c>
      <c r="S20" s="8">
        <f t="shared" ref="S20:X20" si="19">(S8*1000)/$X$4</f>
        <v>0</v>
      </c>
      <c r="T20" s="8">
        <f t="shared" si="19"/>
        <v>0</v>
      </c>
      <c r="U20" s="8">
        <f t="shared" si="19"/>
        <v>0</v>
      </c>
      <c r="V20" s="8">
        <f t="shared" si="19"/>
        <v>0</v>
      </c>
      <c r="W20" s="8">
        <f t="shared" si="19"/>
        <v>1.3753267663043476</v>
      </c>
      <c r="X20" s="8">
        <f t="shared" si="19"/>
        <v>0</v>
      </c>
    </row>
    <row r="21" spans="1:24" x14ac:dyDescent="0.25">
      <c r="A21" s="4" t="s">
        <v>28</v>
      </c>
      <c r="B21" s="5" t="s">
        <v>29</v>
      </c>
      <c r="C21" s="4" t="s">
        <v>27</v>
      </c>
      <c r="D21" s="8">
        <f t="shared" si="17"/>
        <v>9.1999944063926939</v>
      </c>
      <c r="E21" s="8">
        <f t="shared" si="17"/>
        <v>0</v>
      </c>
      <c r="F21" s="8">
        <f t="shared" si="17"/>
        <v>0</v>
      </c>
      <c r="G21" s="8">
        <f t="shared" si="17"/>
        <v>0</v>
      </c>
      <c r="H21" s="8">
        <f t="shared" si="17"/>
        <v>3.2674827511415527</v>
      </c>
      <c r="I21" s="8">
        <f t="shared" si="17"/>
        <v>3.3614691107305932</v>
      </c>
      <c r="J21" s="8">
        <f t="shared" si="17"/>
        <v>2.571042544520548</v>
      </c>
      <c r="K21" s="8">
        <f>(K9*1000)/$Q$4</f>
        <v>8.4869026243093924</v>
      </c>
      <c r="L21" s="8">
        <f t="shared" ref="L21:Q21" si="20">(L9*1000)/$Q$4</f>
        <v>0</v>
      </c>
      <c r="M21" s="8">
        <f t="shared" si="20"/>
        <v>0</v>
      </c>
      <c r="N21" s="8">
        <f t="shared" si="20"/>
        <v>0</v>
      </c>
      <c r="O21" s="8">
        <f t="shared" si="20"/>
        <v>2.6238574516574587</v>
      </c>
      <c r="P21" s="8">
        <f t="shared" si="20"/>
        <v>3.2787128430018417</v>
      </c>
      <c r="Q21" s="8">
        <f t="shared" si="20"/>
        <v>2.5843323296500915</v>
      </c>
      <c r="R21" s="8">
        <f>(R9*1000)/$X$4</f>
        <v>9.9014596920289843</v>
      </c>
      <c r="S21" s="8">
        <f t="shared" ref="S21:X21" si="21">(S9*1000)/$X$4</f>
        <v>0</v>
      </c>
      <c r="T21" s="8">
        <f t="shared" si="21"/>
        <v>0</v>
      </c>
      <c r="U21" s="8">
        <f t="shared" si="21"/>
        <v>0</v>
      </c>
      <c r="V21" s="8">
        <f t="shared" si="21"/>
        <v>3.900614159873188</v>
      </c>
      <c r="W21" s="8">
        <f t="shared" si="21"/>
        <v>3.4428760914855077</v>
      </c>
      <c r="X21" s="8">
        <f t="shared" si="21"/>
        <v>2.5579694406702895</v>
      </c>
    </row>
    <row r="22" spans="1:24" ht="30" x14ac:dyDescent="0.25">
      <c r="A22" s="4" t="s">
        <v>30</v>
      </c>
      <c r="B22" s="5" t="s">
        <v>10</v>
      </c>
      <c r="C22" s="4" t="s">
        <v>27</v>
      </c>
      <c r="D22" s="8">
        <f t="shared" ref="D22:J24" si="22">(D11*1000)/$J$4</f>
        <v>1.9728119863013698</v>
      </c>
      <c r="E22" s="8">
        <f t="shared" si="22"/>
        <v>0</v>
      </c>
      <c r="F22" s="8">
        <f t="shared" si="22"/>
        <v>0</v>
      </c>
      <c r="G22" s="8">
        <f t="shared" si="22"/>
        <v>0</v>
      </c>
      <c r="H22" s="8">
        <f t="shared" si="22"/>
        <v>1.9728119863013698</v>
      </c>
      <c r="I22" s="8">
        <f t="shared" si="22"/>
        <v>0</v>
      </c>
      <c r="J22" s="8">
        <f t="shared" si="22"/>
        <v>0</v>
      </c>
      <c r="K22" s="8">
        <f t="shared" ref="K22:Q24" si="23">(K11*1000)/$Q$4</f>
        <v>1.37582711786372</v>
      </c>
      <c r="L22" s="8">
        <f t="shared" si="23"/>
        <v>0</v>
      </c>
      <c r="M22" s="8">
        <f t="shared" si="23"/>
        <v>0</v>
      </c>
      <c r="N22" s="8">
        <f t="shared" si="23"/>
        <v>0</v>
      </c>
      <c r="O22" s="8">
        <f t="shared" si="23"/>
        <v>1.37582711786372</v>
      </c>
      <c r="P22" s="8">
        <f t="shared" si="23"/>
        <v>0</v>
      </c>
      <c r="Q22" s="8">
        <f t="shared" si="23"/>
        <v>0</v>
      </c>
      <c r="R22" s="8">
        <f t="shared" ref="R22:X24" si="24">(R11*1000)/$X$4</f>
        <v>2.5600634057971012</v>
      </c>
      <c r="S22" s="8">
        <f t="shared" si="24"/>
        <v>0</v>
      </c>
      <c r="T22" s="8">
        <f t="shared" si="24"/>
        <v>0</v>
      </c>
      <c r="U22" s="8">
        <f t="shared" si="24"/>
        <v>0</v>
      </c>
      <c r="V22" s="8">
        <f t="shared" si="24"/>
        <v>2.5600634057971012</v>
      </c>
      <c r="W22" s="8">
        <f t="shared" si="24"/>
        <v>0</v>
      </c>
      <c r="X22" s="8">
        <f t="shared" si="24"/>
        <v>0</v>
      </c>
    </row>
    <row r="23" spans="1:24" x14ac:dyDescent="0.25">
      <c r="A23" s="4" t="s">
        <v>31</v>
      </c>
      <c r="B23" s="5" t="s">
        <v>32</v>
      </c>
      <c r="C23" s="4" t="s">
        <v>27</v>
      </c>
      <c r="D23" s="8">
        <f t="shared" si="22"/>
        <v>0.86081837785388127</v>
      </c>
      <c r="E23" s="8">
        <f t="shared" si="22"/>
        <v>0</v>
      </c>
      <c r="F23" s="8">
        <f t="shared" si="22"/>
        <v>0</v>
      </c>
      <c r="G23" s="8">
        <f t="shared" si="22"/>
        <v>0</v>
      </c>
      <c r="H23" s="8">
        <f t="shared" si="22"/>
        <v>0.33571916666666668</v>
      </c>
      <c r="I23" s="8">
        <f t="shared" si="22"/>
        <v>0.36888828881278535</v>
      </c>
      <c r="J23" s="8">
        <f t="shared" si="22"/>
        <v>0.15621092237442924</v>
      </c>
      <c r="K23" s="8">
        <f t="shared" si="23"/>
        <v>0.83086471915285454</v>
      </c>
      <c r="L23" s="8">
        <f t="shared" si="23"/>
        <v>0</v>
      </c>
      <c r="M23" s="8">
        <f t="shared" si="23"/>
        <v>0</v>
      </c>
      <c r="N23" s="8">
        <f t="shared" si="23"/>
        <v>0</v>
      </c>
      <c r="O23" s="8">
        <f t="shared" si="23"/>
        <v>0.32403723987108657</v>
      </c>
      <c r="P23" s="8">
        <f t="shared" si="23"/>
        <v>0.36558047651933701</v>
      </c>
      <c r="Q23" s="8">
        <f t="shared" si="23"/>
        <v>0.14124700276243096</v>
      </c>
      <c r="R23" s="8">
        <f t="shared" si="24"/>
        <v>0.89028366168478257</v>
      </c>
      <c r="S23" s="8">
        <f t="shared" si="24"/>
        <v>0</v>
      </c>
      <c r="T23" s="8">
        <f t="shared" si="24"/>
        <v>0</v>
      </c>
      <c r="U23" s="8">
        <f t="shared" si="24"/>
        <v>0</v>
      </c>
      <c r="V23" s="8">
        <f t="shared" si="24"/>
        <v>0.3472106272644927</v>
      </c>
      <c r="W23" s="8">
        <f t="shared" si="24"/>
        <v>0.37214216938405797</v>
      </c>
      <c r="X23" s="8">
        <f t="shared" si="24"/>
        <v>0.17093086503623187</v>
      </c>
    </row>
    <row r="24" spans="1:24" x14ac:dyDescent="0.25">
      <c r="A24" s="4" t="s">
        <v>33</v>
      </c>
      <c r="B24" s="5" t="s">
        <v>34</v>
      </c>
      <c r="C24" s="4" t="s">
        <v>27</v>
      </c>
      <c r="D24" s="8">
        <f t="shared" si="22"/>
        <v>6.3663640422374437</v>
      </c>
      <c r="E24" s="8">
        <f t="shared" si="22"/>
        <v>0</v>
      </c>
      <c r="F24" s="8">
        <f t="shared" si="22"/>
        <v>0</v>
      </c>
      <c r="G24" s="8">
        <f t="shared" si="22"/>
        <v>0</v>
      </c>
      <c r="H24" s="8">
        <f t="shared" si="22"/>
        <v>0.95895159817351594</v>
      </c>
      <c r="I24" s="8">
        <f t="shared" si="22"/>
        <v>2.9925808219178083</v>
      </c>
      <c r="J24" s="8">
        <f t="shared" si="22"/>
        <v>2.414831622146119</v>
      </c>
      <c r="K24" s="8">
        <f t="shared" si="23"/>
        <v>6.280210787292817</v>
      </c>
      <c r="L24" s="8">
        <f t="shared" si="23"/>
        <v>0</v>
      </c>
      <c r="M24" s="8">
        <f t="shared" si="23"/>
        <v>0</v>
      </c>
      <c r="N24" s="8">
        <f t="shared" si="23"/>
        <v>0</v>
      </c>
      <c r="O24" s="8">
        <f t="shared" si="23"/>
        <v>0.92399309392265216</v>
      </c>
      <c r="P24" s="8">
        <f t="shared" si="23"/>
        <v>2.9131323664825048</v>
      </c>
      <c r="Q24" s="8">
        <f t="shared" si="23"/>
        <v>2.4430853268876613</v>
      </c>
      <c r="R24" s="8">
        <f t="shared" si="24"/>
        <v>6.4511126245471013</v>
      </c>
      <c r="S24" s="8">
        <f t="shared" si="24"/>
        <v>0</v>
      </c>
      <c r="T24" s="8">
        <f t="shared" si="24"/>
        <v>0</v>
      </c>
      <c r="U24" s="8">
        <f t="shared" si="24"/>
        <v>0</v>
      </c>
      <c r="V24" s="8">
        <f t="shared" si="24"/>
        <v>0.99334012681159423</v>
      </c>
      <c r="W24" s="8">
        <f t="shared" si="24"/>
        <v>3.0707339221014496</v>
      </c>
      <c r="X24" s="8">
        <f t="shared" si="24"/>
        <v>2.3870385756340582</v>
      </c>
    </row>
    <row r="25" spans="1:24" x14ac:dyDescent="0.25">
      <c r="A25" s="4" t="s">
        <v>35</v>
      </c>
      <c r="B25" s="5" t="s">
        <v>36</v>
      </c>
      <c r="C25" s="4" t="s">
        <v>27</v>
      </c>
      <c r="D25" s="8">
        <f t="shared" ref="D25:D28" si="25">(D15*1000)/$J$4</f>
        <v>3.8997380136986304</v>
      </c>
      <c r="E25" s="8">
        <f t="shared" ref="E25:J28" si="26">(E15*1000)/$J$4</f>
        <v>0</v>
      </c>
      <c r="F25" s="8">
        <f t="shared" si="26"/>
        <v>0</v>
      </c>
      <c r="G25" s="8">
        <f t="shared" si="26"/>
        <v>0</v>
      </c>
      <c r="H25" s="8">
        <f t="shared" si="26"/>
        <v>0.94051883561643856</v>
      </c>
      <c r="I25" s="8">
        <f t="shared" si="26"/>
        <v>2.7289136986301372</v>
      </c>
      <c r="J25" s="8">
        <f t="shared" si="26"/>
        <v>0.23030547945205479</v>
      </c>
      <c r="K25" s="8">
        <f t="shared" ref="K25:Q28" si="27">(K15*1000)/$Q$4</f>
        <v>3.7654551104972374</v>
      </c>
      <c r="L25" s="8">
        <f t="shared" si="27"/>
        <v>0</v>
      </c>
      <c r="M25" s="8">
        <f t="shared" si="27"/>
        <v>0</v>
      </c>
      <c r="N25" s="8">
        <f t="shared" si="27"/>
        <v>0</v>
      </c>
      <c r="O25" s="8">
        <f t="shared" si="27"/>
        <v>0.90446270718232047</v>
      </c>
      <c r="P25" s="8">
        <f t="shared" si="27"/>
        <v>2.6360849447513814</v>
      </c>
      <c r="Q25" s="8">
        <f t="shared" si="27"/>
        <v>0.22490745856353589</v>
      </c>
      <c r="R25" s="8">
        <f t="shared" ref="R25:X28" si="28">(R15*1000)/$X$4</f>
        <v>4.0318315217391305</v>
      </c>
      <c r="S25" s="8">
        <f t="shared" si="28"/>
        <v>0</v>
      </c>
      <c r="T25" s="8">
        <f t="shared" si="28"/>
        <v>0</v>
      </c>
      <c r="U25" s="8">
        <f t="shared" si="28"/>
        <v>0</v>
      </c>
      <c r="V25" s="8">
        <f t="shared" si="28"/>
        <v>0.97598709239130432</v>
      </c>
      <c r="W25" s="8">
        <f t="shared" si="28"/>
        <v>2.8202289402173912</v>
      </c>
      <c r="X25" s="8">
        <f t="shared" si="28"/>
        <v>0.23561548913043479</v>
      </c>
    </row>
    <row r="26" spans="1:24" x14ac:dyDescent="0.25">
      <c r="A26" s="4" t="s">
        <v>37</v>
      </c>
      <c r="B26" s="5" t="s">
        <v>38</v>
      </c>
      <c r="C26" s="4" t="s">
        <v>27</v>
      </c>
      <c r="D26" s="8">
        <f t="shared" si="25"/>
        <v>1.9246123299086761</v>
      </c>
      <c r="E26" s="8">
        <f t="shared" si="26"/>
        <v>0</v>
      </c>
      <c r="F26" s="8">
        <f t="shared" si="26"/>
        <v>0</v>
      </c>
      <c r="G26" s="8">
        <f t="shared" si="26"/>
        <v>0</v>
      </c>
      <c r="H26" s="8">
        <f t="shared" si="26"/>
        <v>1.8432762557077625E-2</v>
      </c>
      <c r="I26" s="8">
        <f t="shared" si="26"/>
        <v>0.26366712328767122</v>
      </c>
      <c r="J26" s="8">
        <f t="shared" si="26"/>
        <v>1.6425124440639269</v>
      </c>
      <c r="K26" s="8">
        <f t="shared" si="27"/>
        <v>1.9834895626151008</v>
      </c>
      <c r="L26" s="8">
        <f t="shared" si="27"/>
        <v>0</v>
      </c>
      <c r="M26" s="8">
        <f t="shared" si="27"/>
        <v>0</v>
      </c>
      <c r="N26" s="8">
        <f t="shared" si="27"/>
        <v>0</v>
      </c>
      <c r="O26" s="8">
        <f t="shared" si="27"/>
        <v>1.9530386740331491E-2</v>
      </c>
      <c r="P26" s="8">
        <f t="shared" si="27"/>
        <v>0.2770474217311234</v>
      </c>
      <c r="Q26" s="8">
        <f t="shared" si="27"/>
        <v>1.6869117541436462</v>
      </c>
      <c r="R26" s="8">
        <f t="shared" si="28"/>
        <v>1.8666950520833332</v>
      </c>
      <c r="S26" s="8">
        <f t="shared" si="28"/>
        <v>0</v>
      </c>
      <c r="T26" s="8">
        <f t="shared" si="28"/>
        <v>0</v>
      </c>
      <c r="U26" s="8">
        <f t="shared" si="28"/>
        <v>0</v>
      </c>
      <c r="V26" s="8">
        <f t="shared" si="28"/>
        <v>1.7353034420289855E-2</v>
      </c>
      <c r="W26" s="8">
        <f t="shared" si="28"/>
        <v>0.25050498188405795</v>
      </c>
      <c r="X26" s="8">
        <f t="shared" si="28"/>
        <v>1.5988370357789856</v>
      </c>
    </row>
    <row r="27" spans="1:24" ht="30" x14ac:dyDescent="0.25">
      <c r="A27" s="4" t="s">
        <v>39</v>
      </c>
      <c r="B27" s="5" t="s">
        <v>40</v>
      </c>
      <c r="C27" s="4" t="s">
        <v>27</v>
      </c>
      <c r="D27" s="8">
        <f t="shared" si="25"/>
        <v>0</v>
      </c>
      <c r="E27" s="8">
        <f t="shared" si="26"/>
        <v>0</v>
      </c>
      <c r="F27" s="8">
        <f t="shared" si="26"/>
        <v>0</v>
      </c>
      <c r="G27" s="8">
        <f t="shared" si="26"/>
        <v>0</v>
      </c>
      <c r="H27" s="8">
        <f t="shared" si="26"/>
        <v>0</v>
      </c>
      <c r="I27" s="8">
        <f t="shared" si="26"/>
        <v>0</v>
      </c>
      <c r="J27" s="8">
        <f t="shared" si="26"/>
        <v>0</v>
      </c>
      <c r="K27" s="8">
        <f t="shared" si="27"/>
        <v>0</v>
      </c>
      <c r="L27" s="8">
        <f t="shared" si="27"/>
        <v>0</v>
      </c>
      <c r="M27" s="8">
        <f t="shared" si="27"/>
        <v>0</v>
      </c>
      <c r="N27" s="8">
        <f t="shared" si="27"/>
        <v>0</v>
      </c>
      <c r="O27" s="8">
        <f t="shared" si="27"/>
        <v>0</v>
      </c>
      <c r="P27" s="8">
        <f t="shared" si="27"/>
        <v>0</v>
      </c>
      <c r="Q27" s="8">
        <f t="shared" si="27"/>
        <v>0</v>
      </c>
      <c r="R27" s="8">
        <f t="shared" si="28"/>
        <v>0</v>
      </c>
      <c r="S27" s="8">
        <f t="shared" si="28"/>
        <v>0</v>
      </c>
      <c r="T27" s="8">
        <f t="shared" si="28"/>
        <v>0</v>
      </c>
      <c r="U27" s="8">
        <f t="shared" si="28"/>
        <v>0</v>
      </c>
      <c r="V27" s="8">
        <f t="shared" si="28"/>
        <v>0</v>
      </c>
      <c r="W27" s="8">
        <f t="shared" si="28"/>
        <v>0</v>
      </c>
      <c r="X27" s="8">
        <f t="shared" si="28"/>
        <v>0</v>
      </c>
    </row>
    <row r="28" spans="1:24" ht="30" x14ac:dyDescent="0.25">
      <c r="A28" s="4" t="s">
        <v>41</v>
      </c>
      <c r="B28" s="5" t="s">
        <v>42</v>
      </c>
      <c r="C28" s="4" t="s">
        <v>27</v>
      </c>
      <c r="D28" s="8">
        <f t="shared" si="25"/>
        <v>0</v>
      </c>
      <c r="E28" s="8">
        <f t="shared" si="26"/>
        <v>0</v>
      </c>
      <c r="F28" s="8">
        <f t="shared" si="26"/>
        <v>0</v>
      </c>
      <c r="G28" s="8">
        <f t="shared" si="26"/>
        <v>0</v>
      </c>
      <c r="H28" s="8">
        <f t="shared" si="26"/>
        <v>0</v>
      </c>
      <c r="I28" s="8">
        <f t="shared" si="26"/>
        <v>0</v>
      </c>
      <c r="J28" s="8">
        <f t="shared" si="26"/>
        <v>0</v>
      </c>
      <c r="K28" s="8">
        <f t="shared" si="27"/>
        <v>0</v>
      </c>
      <c r="L28" s="8">
        <f t="shared" si="27"/>
        <v>0</v>
      </c>
      <c r="M28" s="8">
        <f t="shared" si="27"/>
        <v>0</v>
      </c>
      <c r="N28" s="8">
        <f t="shared" si="27"/>
        <v>0</v>
      </c>
      <c r="O28" s="8">
        <f t="shared" si="27"/>
        <v>0</v>
      </c>
      <c r="P28" s="8">
        <f t="shared" si="27"/>
        <v>0</v>
      </c>
      <c r="Q28" s="8">
        <f t="shared" si="27"/>
        <v>0</v>
      </c>
      <c r="R28" s="8">
        <f t="shared" si="28"/>
        <v>0</v>
      </c>
      <c r="S28" s="8">
        <f t="shared" si="28"/>
        <v>0</v>
      </c>
      <c r="T28" s="8">
        <f t="shared" si="28"/>
        <v>0</v>
      </c>
      <c r="U28" s="8">
        <f t="shared" si="28"/>
        <v>0</v>
      </c>
      <c r="V28" s="8">
        <f t="shared" si="28"/>
        <v>0</v>
      </c>
      <c r="W28" s="8">
        <f t="shared" si="28"/>
        <v>0</v>
      </c>
      <c r="X28" s="8">
        <f t="shared" si="28"/>
        <v>0</v>
      </c>
    </row>
  </sheetData>
  <mergeCells count="4">
    <mergeCell ref="A5:C5"/>
    <mergeCell ref="D5:J5"/>
    <mergeCell ref="K5:Q5"/>
    <mergeCell ref="R5:X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3FF09-B3CF-44B3-BE5A-B2D0C845C709}">
  <dimension ref="A3:X28"/>
  <sheetViews>
    <sheetView zoomScale="80" zoomScaleNormal="80" workbookViewId="0">
      <selection activeCell="A7" sqref="A7:X18"/>
    </sheetView>
  </sheetViews>
  <sheetFormatPr defaultRowHeight="15" x14ac:dyDescent="0.25"/>
  <cols>
    <col min="2" max="2" width="42.42578125" customWidth="1"/>
    <col min="4" max="4" width="10.42578125" bestFit="1" customWidth="1"/>
  </cols>
  <sheetData>
    <row r="3" spans="1:24" x14ac:dyDescent="0.25">
      <c r="D3" s="15">
        <f>'2019'!D7-'2019'!D8-'2019'!D11-'2019'!D12-'2019'!D13-'2019'!D10</f>
        <v>1.9984014443252818E-15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x14ac:dyDescent="0.25">
      <c r="D4" s="16"/>
      <c r="E4" s="16"/>
      <c r="F4" s="16"/>
      <c r="G4" s="16"/>
      <c r="H4" s="16"/>
      <c r="I4" s="16"/>
      <c r="J4" s="16">
        <v>8760</v>
      </c>
      <c r="K4" s="16"/>
      <c r="L4" s="16"/>
      <c r="M4" s="16"/>
      <c r="N4" s="16"/>
      <c r="O4" s="17"/>
      <c r="P4" s="16"/>
      <c r="Q4" s="16">
        <v>4344</v>
      </c>
      <c r="R4" s="16"/>
      <c r="S4" s="16"/>
      <c r="T4" s="16"/>
      <c r="U4" s="16"/>
      <c r="V4" s="16"/>
      <c r="W4" s="16"/>
      <c r="X4" s="16">
        <v>4416</v>
      </c>
    </row>
    <row r="5" spans="1:24" x14ac:dyDescent="0.25">
      <c r="A5" s="12" t="s">
        <v>43</v>
      </c>
      <c r="B5" s="12"/>
      <c r="C5" s="12"/>
      <c r="D5" s="13" t="s">
        <v>56</v>
      </c>
      <c r="E5" s="13"/>
      <c r="F5" s="13"/>
      <c r="G5" s="13"/>
      <c r="H5" s="13"/>
      <c r="I5" s="13"/>
      <c r="J5" s="13"/>
      <c r="K5" s="13" t="s">
        <v>57</v>
      </c>
      <c r="L5" s="13"/>
      <c r="M5" s="13"/>
      <c r="N5" s="13"/>
      <c r="O5" s="13"/>
      <c r="P5" s="13"/>
      <c r="Q5" s="13"/>
      <c r="R5" s="13" t="s">
        <v>58</v>
      </c>
      <c r="S5" s="13"/>
      <c r="T5" s="13"/>
      <c r="U5" s="13"/>
      <c r="V5" s="13"/>
      <c r="W5" s="13"/>
      <c r="X5" s="13"/>
    </row>
    <row r="6" spans="1:24" s="1" customFormat="1" x14ac:dyDescent="0.25">
      <c r="A6" s="2" t="s">
        <v>0</v>
      </c>
      <c r="B6" s="2" t="s">
        <v>1</v>
      </c>
      <c r="C6" s="3"/>
      <c r="D6" s="3" t="s">
        <v>44</v>
      </c>
      <c r="E6" s="3" t="s">
        <v>45</v>
      </c>
      <c r="F6" s="3" t="s">
        <v>46</v>
      </c>
      <c r="G6" s="3" t="s">
        <v>47</v>
      </c>
      <c r="H6" s="3" t="s">
        <v>48</v>
      </c>
      <c r="I6" s="3" t="s">
        <v>49</v>
      </c>
      <c r="J6" s="3" t="s">
        <v>50</v>
      </c>
      <c r="K6" s="3" t="s">
        <v>44</v>
      </c>
      <c r="L6" s="3" t="s">
        <v>45</v>
      </c>
      <c r="M6" s="3" t="s">
        <v>46</v>
      </c>
      <c r="N6" s="3" t="s">
        <v>47</v>
      </c>
      <c r="O6" s="3" t="s">
        <v>48</v>
      </c>
      <c r="P6" s="3" t="s">
        <v>49</v>
      </c>
      <c r="Q6" s="3" t="s">
        <v>50</v>
      </c>
      <c r="R6" s="3" t="s">
        <v>44</v>
      </c>
      <c r="S6" s="3" t="s">
        <v>45</v>
      </c>
      <c r="T6" s="3" t="s">
        <v>46</v>
      </c>
      <c r="U6" s="3" t="s">
        <v>47</v>
      </c>
      <c r="V6" s="3" t="s">
        <v>48</v>
      </c>
      <c r="W6" s="3" t="s">
        <v>49</v>
      </c>
      <c r="X6" s="3" t="s">
        <v>50</v>
      </c>
    </row>
    <row r="7" spans="1:24" x14ac:dyDescent="0.25">
      <c r="A7" s="22" t="s">
        <v>2</v>
      </c>
      <c r="B7" s="26" t="s">
        <v>3</v>
      </c>
      <c r="C7" s="22" t="s">
        <v>4</v>
      </c>
      <c r="D7" s="18">
        <f>E7+F7+G7+H7+I7+J7</f>
        <v>138.575017</v>
      </c>
      <c r="E7" s="18">
        <f>L7+S7</f>
        <v>25.319159000000003</v>
      </c>
      <c r="F7" s="18">
        <f t="shared" ref="F7:J7" si="0">M7+T7</f>
        <v>0</v>
      </c>
      <c r="G7" s="18">
        <f t="shared" si="0"/>
        <v>0</v>
      </c>
      <c r="H7" s="18">
        <f t="shared" si="0"/>
        <v>0</v>
      </c>
      <c r="I7" s="18">
        <f t="shared" si="0"/>
        <v>113.255858</v>
      </c>
      <c r="J7" s="18">
        <f t="shared" si="0"/>
        <v>0</v>
      </c>
      <c r="K7" s="18">
        <f>L7+M7+N7+O7+P7+Q7</f>
        <v>70.030590000000004</v>
      </c>
      <c r="L7" s="18">
        <v>9.0338460000000005</v>
      </c>
      <c r="M7" s="18">
        <v>0</v>
      </c>
      <c r="N7" s="18">
        <v>0</v>
      </c>
      <c r="O7" s="18">
        <v>0</v>
      </c>
      <c r="P7" s="18">
        <v>60.996744</v>
      </c>
      <c r="Q7" s="18">
        <v>0</v>
      </c>
      <c r="R7" s="18">
        <f>S7+T7+U7+V7+W7+X7</f>
        <v>68.544427000000013</v>
      </c>
      <c r="S7" s="18">
        <v>16.285313000000002</v>
      </c>
      <c r="T7" s="18">
        <v>0</v>
      </c>
      <c r="U7" s="18">
        <v>0</v>
      </c>
      <c r="V7" s="18">
        <v>0</v>
      </c>
      <c r="W7" s="18">
        <v>52.259114000000004</v>
      </c>
      <c r="X7" s="18">
        <v>0</v>
      </c>
    </row>
    <row r="8" spans="1:24" ht="30" x14ac:dyDescent="0.25">
      <c r="A8" s="22" t="s">
        <v>5</v>
      </c>
      <c r="B8" s="26" t="s">
        <v>6</v>
      </c>
      <c r="C8" s="22" t="s">
        <v>4</v>
      </c>
      <c r="D8" s="18">
        <f t="shared" ref="D8:D18" si="1">E8+F8+G8+H8+I8+J8</f>
        <v>16.145308</v>
      </c>
      <c r="E8" s="18">
        <f t="shared" ref="E8:E18" si="2">L8+S8</f>
        <v>0</v>
      </c>
      <c r="F8" s="18">
        <f t="shared" ref="F8:F18" si="3">M8+T8</f>
        <v>0</v>
      </c>
      <c r="G8" s="18">
        <f t="shared" ref="G8:G18" si="4">N8+U8</f>
        <v>0</v>
      </c>
      <c r="H8" s="18">
        <f t="shared" ref="H8:H18" si="5">O8+V8</f>
        <v>0</v>
      </c>
      <c r="I8" s="18">
        <f t="shared" ref="I8:I18" si="6">P8+W8</f>
        <v>16.145308</v>
      </c>
      <c r="J8" s="18">
        <f t="shared" ref="J8:J18" si="7">Q8+X8</f>
        <v>0</v>
      </c>
      <c r="K8" s="18">
        <f t="shared" ref="K8:K18" si="8">L8+M8+N8+O8+P8+Q8</f>
        <v>8.3918499999999998</v>
      </c>
      <c r="L8" s="18">
        <v>0</v>
      </c>
      <c r="M8" s="18">
        <v>0</v>
      </c>
      <c r="N8" s="18">
        <v>0</v>
      </c>
      <c r="O8" s="18">
        <v>0</v>
      </c>
      <c r="P8" s="18">
        <v>8.3918499999999998</v>
      </c>
      <c r="Q8" s="18">
        <v>0</v>
      </c>
      <c r="R8" s="18">
        <f t="shared" ref="R8:R18" si="9">S8+T8+U8+V8+W8+X8</f>
        <v>7.7534580000000002</v>
      </c>
      <c r="S8" s="18">
        <v>0</v>
      </c>
      <c r="T8" s="18">
        <v>0</v>
      </c>
      <c r="U8" s="18">
        <v>0</v>
      </c>
      <c r="V8" s="18">
        <v>0</v>
      </c>
      <c r="W8" s="18">
        <v>7.7534580000000002</v>
      </c>
      <c r="X8" s="18">
        <v>0</v>
      </c>
    </row>
    <row r="9" spans="1:24" x14ac:dyDescent="0.25">
      <c r="A9" s="22" t="s">
        <v>7</v>
      </c>
      <c r="B9" s="26" t="s">
        <v>8</v>
      </c>
      <c r="C9" s="22" t="s">
        <v>4</v>
      </c>
      <c r="D9" s="18">
        <f t="shared" si="1"/>
        <v>121.93970899999999</v>
      </c>
      <c r="E9" s="18">
        <f t="shared" si="2"/>
        <v>0</v>
      </c>
      <c r="F9" s="18">
        <f t="shared" si="3"/>
        <v>0</v>
      </c>
      <c r="G9" s="18">
        <f t="shared" si="4"/>
        <v>0</v>
      </c>
      <c r="H9" s="18">
        <f t="shared" si="5"/>
        <v>67.980756710000009</v>
      </c>
      <c r="I9" s="18">
        <f t="shared" si="6"/>
        <v>29.446682119999998</v>
      </c>
      <c r="J9" s="18">
        <f t="shared" si="7"/>
        <v>24.512270170000001</v>
      </c>
      <c r="K9" s="18">
        <f t="shared" si="8"/>
        <v>61.388739999999999</v>
      </c>
      <c r="L9" s="18">
        <v>0</v>
      </c>
      <c r="M9" s="18">
        <v>0</v>
      </c>
      <c r="N9" s="18">
        <v>0</v>
      </c>
      <c r="O9" s="18">
        <f>O12+O13+O11</f>
        <v>34.590176339999999</v>
      </c>
      <c r="P9" s="18">
        <f>P11+P12+P13</f>
        <v>14.4704622</v>
      </c>
      <c r="Q9" s="18">
        <f>Q11+Q12+Q13</f>
        <v>12.328101460000001</v>
      </c>
      <c r="R9" s="18">
        <f t="shared" si="9"/>
        <v>60.550969000000002</v>
      </c>
      <c r="S9" s="18">
        <v>0</v>
      </c>
      <c r="T9" s="18">
        <v>0</v>
      </c>
      <c r="U9" s="18">
        <v>0</v>
      </c>
      <c r="V9" s="18">
        <f>V12+V13+V11</f>
        <v>33.390580370000002</v>
      </c>
      <c r="W9" s="18">
        <f>W11+W12+W13</f>
        <v>14.97621992</v>
      </c>
      <c r="X9" s="18">
        <f>X11+X12+X13</f>
        <v>12.18416871</v>
      </c>
    </row>
    <row r="10" spans="1:24" x14ac:dyDescent="0.25">
      <c r="A10" s="22" t="s">
        <v>59</v>
      </c>
      <c r="B10" s="26" t="s">
        <v>60</v>
      </c>
      <c r="C10" s="22" t="s">
        <v>4</v>
      </c>
      <c r="D10" s="18">
        <f t="shared" si="1"/>
        <v>0.49</v>
      </c>
      <c r="E10" s="18">
        <f t="shared" si="2"/>
        <v>0</v>
      </c>
      <c r="F10" s="18">
        <f t="shared" si="3"/>
        <v>0</v>
      </c>
      <c r="G10" s="18">
        <f t="shared" si="4"/>
        <v>0</v>
      </c>
      <c r="H10" s="18">
        <f t="shared" si="5"/>
        <v>0.49</v>
      </c>
      <c r="I10" s="18">
        <f t="shared" si="6"/>
        <v>0</v>
      </c>
      <c r="J10" s="18">
        <f t="shared" si="7"/>
        <v>0</v>
      </c>
      <c r="K10" s="18">
        <f t="shared" si="8"/>
        <v>0.25</v>
      </c>
      <c r="L10" s="18">
        <v>0</v>
      </c>
      <c r="M10" s="18">
        <v>0</v>
      </c>
      <c r="N10" s="18">
        <v>0</v>
      </c>
      <c r="O10" s="18">
        <v>0.25</v>
      </c>
      <c r="P10" s="18">
        <v>0</v>
      </c>
      <c r="Q10" s="18">
        <v>0</v>
      </c>
      <c r="R10" s="18">
        <f t="shared" si="9"/>
        <v>0.24</v>
      </c>
      <c r="S10" s="18">
        <v>0</v>
      </c>
      <c r="T10" s="18">
        <v>0</v>
      </c>
      <c r="U10" s="18">
        <v>0</v>
      </c>
      <c r="V10" s="18">
        <v>0.24</v>
      </c>
      <c r="W10" s="18">
        <v>0</v>
      </c>
      <c r="X10" s="18">
        <v>0</v>
      </c>
    </row>
    <row r="11" spans="1:24" ht="30" x14ac:dyDescent="0.25">
      <c r="A11" s="22" t="s">
        <v>9</v>
      </c>
      <c r="B11" s="26" t="s">
        <v>10</v>
      </c>
      <c r="C11" s="22" t="s">
        <v>4</v>
      </c>
      <c r="D11" s="18">
        <f t="shared" si="1"/>
        <v>56.997186999999997</v>
      </c>
      <c r="E11" s="18">
        <f t="shared" si="2"/>
        <v>0</v>
      </c>
      <c r="F11" s="18">
        <f t="shared" si="3"/>
        <v>0</v>
      </c>
      <c r="G11" s="18">
        <f t="shared" si="4"/>
        <v>0</v>
      </c>
      <c r="H11" s="18">
        <f t="shared" si="5"/>
        <v>56.997186999999997</v>
      </c>
      <c r="I11" s="18">
        <f t="shared" si="6"/>
        <v>0</v>
      </c>
      <c r="J11" s="18">
        <f t="shared" si="7"/>
        <v>0</v>
      </c>
      <c r="K11" s="18">
        <f t="shared" si="8"/>
        <v>29.094358</v>
      </c>
      <c r="L11" s="18">
        <v>0</v>
      </c>
      <c r="M11" s="18">
        <v>0</v>
      </c>
      <c r="N11" s="18">
        <v>0</v>
      </c>
      <c r="O11" s="19">
        <v>29.094358</v>
      </c>
      <c r="P11" s="18">
        <v>0</v>
      </c>
      <c r="Q11" s="18">
        <v>0</v>
      </c>
      <c r="R11" s="18">
        <f t="shared" si="9"/>
        <v>27.902829000000001</v>
      </c>
      <c r="S11" s="18">
        <v>0</v>
      </c>
      <c r="T11" s="18">
        <v>0</v>
      </c>
      <c r="U11" s="18">
        <v>0</v>
      </c>
      <c r="V11" s="19">
        <v>27.902829000000001</v>
      </c>
      <c r="W11" s="18">
        <v>0</v>
      </c>
      <c r="X11" s="18">
        <v>0</v>
      </c>
    </row>
    <row r="12" spans="1:24" x14ac:dyDescent="0.25">
      <c r="A12" s="22" t="s">
        <v>11</v>
      </c>
      <c r="B12" s="26" t="s">
        <v>12</v>
      </c>
      <c r="C12" s="22" t="s">
        <v>4</v>
      </c>
      <c r="D12" s="18">
        <f t="shared" si="1"/>
        <v>6.8212428200000002</v>
      </c>
      <c r="E12" s="18">
        <f t="shared" si="2"/>
        <v>0</v>
      </c>
      <c r="F12" s="18">
        <f t="shared" si="3"/>
        <v>0</v>
      </c>
      <c r="G12" s="18">
        <f t="shared" si="4"/>
        <v>0</v>
      </c>
      <c r="H12" s="18">
        <f t="shared" si="5"/>
        <v>2.66028471</v>
      </c>
      <c r="I12" s="18">
        <f t="shared" si="6"/>
        <v>2.7284971200000001</v>
      </c>
      <c r="J12" s="18">
        <f t="shared" si="7"/>
        <v>1.43246099</v>
      </c>
      <c r="K12" s="18">
        <f t="shared" si="8"/>
        <v>3.4018880199999999</v>
      </c>
      <c r="L12" s="18">
        <v>0</v>
      </c>
      <c r="M12" s="18">
        <v>0</v>
      </c>
      <c r="N12" s="18">
        <v>0</v>
      </c>
      <c r="O12" s="18">
        <v>1.3267363399999998</v>
      </c>
      <c r="P12" s="18">
        <v>1.3607552000000001</v>
      </c>
      <c r="Q12" s="18">
        <v>0.71439648</v>
      </c>
      <c r="R12" s="18">
        <f t="shared" si="9"/>
        <v>3.4193547999999998</v>
      </c>
      <c r="S12" s="18">
        <v>0</v>
      </c>
      <c r="T12" s="18">
        <v>0</v>
      </c>
      <c r="U12" s="18">
        <v>0</v>
      </c>
      <c r="V12" s="18">
        <v>1.3335483699999999</v>
      </c>
      <c r="W12" s="18">
        <v>1.3677419199999998</v>
      </c>
      <c r="X12" s="18">
        <v>0.71806450999999993</v>
      </c>
    </row>
    <row r="13" spans="1:24" x14ac:dyDescent="0.25">
      <c r="A13" s="22" t="s">
        <v>13</v>
      </c>
      <c r="B13" s="26" t="s">
        <v>14</v>
      </c>
      <c r="C13" s="22" t="s">
        <v>4</v>
      </c>
      <c r="D13" s="18">
        <f t="shared" si="1"/>
        <v>58.121279180000002</v>
      </c>
      <c r="E13" s="18">
        <f t="shared" si="2"/>
        <v>0</v>
      </c>
      <c r="F13" s="18">
        <f t="shared" si="3"/>
        <v>0</v>
      </c>
      <c r="G13" s="18">
        <f t="shared" si="4"/>
        <v>0</v>
      </c>
      <c r="H13" s="18">
        <f t="shared" si="5"/>
        <v>8.323285000000002</v>
      </c>
      <c r="I13" s="18">
        <f t="shared" si="6"/>
        <v>26.718184999999998</v>
      </c>
      <c r="J13" s="18">
        <f t="shared" si="7"/>
        <v>23.079809180000002</v>
      </c>
      <c r="K13" s="18">
        <f t="shared" si="8"/>
        <v>28.892493980000001</v>
      </c>
      <c r="L13" s="18">
        <f t="shared" ref="L13:N13" si="10">L14+L15+L16</f>
        <v>0</v>
      </c>
      <c r="M13" s="18">
        <f t="shared" si="10"/>
        <v>0</v>
      </c>
      <c r="N13" s="18">
        <f t="shared" si="10"/>
        <v>0</v>
      </c>
      <c r="O13" s="19">
        <f>O14+O15+O16</f>
        <v>4.1690820000000004</v>
      </c>
      <c r="P13" s="19">
        <f t="shared" ref="P13:Q13" si="11">P14+P15+P16</f>
        <v>13.109707</v>
      </c>
      <c r="Q13" s="19">
        <f t="shared" si="11"/>
        <v>11.613704980000001</v>
      </c>
      <c r="R13" s="18">
        <f t="shared" si="9"/>
        <v>29.228785200000001</v>
      </c>
      <c r="S13" s="18">
        <f t="shared" ref="S13" si="12">S14+S15+S16</f>
        <v>0</v>
      </c>
      <c r="T13" s="18">
        <f t="shared" ref="T13" si="13">T14+T15+T16</f>
        <v>0</v>
      </c>
      <c r="U13" s="18">
        <f t="shared" ref="U13" si="14">U14+U15+U16</f>
        <v>0</v>
      </c>
      <c r="V13" s="19">
        <f>V14+V15+V16</f>
        <v>4.1542030000000008</v>
      </c>
      <c r="W13" s="19">
        <f t="shared" ref="W13" si="15">W14+W15+W16</f>
        <v>13.608478</v>
      </c>
      <c r="X13" s="19">
        <f t="shared" ref="X13" si="16">X14+X15+X16</f>
        <v>11.4661042</v>
      </c>
    </row>
    <row r="14" spans="1:24" x14ac:dyDescent="0.25">
      <c r="A14" s="22" t="s">
        <v>61</v>
      </c>
      <c r="B14" s="26" t="s">
        <v>60</v>
      </c>
      <c r="C14" s="22" t="s">
        <v>4</v>
      </c>
      <c r="D14" s="18">
        <f t="shared" si="1"/>
        <v>6.8693299999999997</v>
      </c>
      <c r="E14" s="18">
        <f t="shared" si="2"/>
        <v>0</v>
      </c>
      <c r="F14" s="18">
        <f t="shared" si="3"/>
        <v>0</v>
      </c>
      <c r="G14" s="18">
        <f t="shared" si="4"/>
        <v>0</v>
      </c>
      <c r="H14" s="18">
        <f t="shared" si="5"/>
        <v>0</v>
      </c>
      <c r="I14" s="18">
        <f t="shared" si="6"/>
        <v>0</v>
      </c>
      <c r="J14" s="18">
        <f t="shared" si="7"/>
        <v>6.8693299999999997</v>
      </c>
      <c r="K14" s="18">
        <f t="shared" si="8"/>
        <v>3.5570940000000002</v>
      </c>
      <c r="L14" s="18">
        <v>0</v>
      </c>
      <c r="M14" s="18">
        <v>0</v>
      </c>
      <c r="N14" s="18">
        <v>0</v>
      </c>
      <c r="O14" s="19">
        <v>0</v>
      </c>
      <c r="P14" s="19">
        <v>0</v>
      </c>
      <c r="Q14" s="19">
        <v>3.5570940000000002</v>
      </c>
      <c r="R14" s="18">
        <f>S14+T14+U14+V14+W14+X14</f>
        <v>3.312236</v>
      </c>
      <c r="S14" s="18">
        <v>0</v>
      </c>
      <c r="T14" s="18">
        <v>0</v>
      </c>
      <c r="U14" s="18">
        <v>0</v>
      </c>
      <c r="V14" s="19">
        <v>0</v>
      </c>
      <c r="W14" s="19">
        <v>0</v>
      </c>
      <c r="X14" s="19">
        <v>3.312236</v>
      </c>
    </row>
    <row r="15" spans="1:24" ht="30" x14ac:dyDescent="0.25">
      <c r="A15" s="22" t="s">
        <v>15</v>
      </c>
      <c r="B15" s="26" t="s">
        <v>16</v>
      </c>
      <c r="C15" s="22" t="s">
        <v>4</v>
      </c>
      <c r="D15" s="18">
        <f t="shared" si="1"/>
        <v>34.765595000000005</v>
      </c>
      <c r="E15" s="18">
        <f t="shared" si="2"/>
        <v>0</v>
      </c>
      <c r="F15" s="18">
        <f t="shared" si="3"/>
        <v>0</v>
      </c>
      <c r="G15" s="18">
        <f t="shared" si="4"/>
        <v>0</v>
      </c>
      <c r="H15" s="18">
        <f t="shared" si="5"/>
        <v>8.1562680000000007</v>
      </c>
      <c r="I15" s="18">
        <f t="shared" si="6"/>
        <v>24.670103000000001</v>
      </c>
      <c r="J15" s="18">
        <f t="shared" si="7"/>
        <v>1.9392240000000001</v>
      </c>
      <c r="K15" s="18">
        <f t="shared" si="8"/>
        <v>16.952237</v>
      </c>
      <c r="L15" s="18">
        <v>0</v>
      </c>
      <c r="M15" s="18">
        <v>0</v>
      </c>
      <c r="N15" s="18">
        <v>0</v>
      </c>
      <c r="O15" s="18">
        <v>4.0785780000000003</v>
      </c>
      <c r="P15" s="18">
        <v>11.926443000000001</v>
      </c>
      <c r="Q15" s="18">
        <v>0.94721600000000006</v>
      </c>
      <c r="R15" s="18">
        <f t="shared" si="9"/>
        <v>17.813358000000001</v>
      </c>
      <c r="S15" s="18">
        <v>0</v>
      </c>
      <c r="T15" s="18">
        <v>0</v>
      </c>
      <c r="U15" s="18"/>
      <c r="V15" s="18">
        <v>4.0776900000000005</v>
      </c>
      <c r="W15" s="18">
        <v>12.74366</v>
      </c>
      <c r="X15" s="18">
        <v>0.992008</v>
      </c>
    </row>
    <row r="16" spans="1:24" x14ac:dyDescent="0.25">
      <c r="A16" s="22" t="s">
        <v>17</v>
      </c>
      <c r="B16" s="26" t="s">
        <v>18</v>
      </c>
      <c r="C16" s="22" t="s">
        <v>4</v>
      </c>
      <c r="D16" s="18">
        <f t="shared" si="1"/>
        <v>16.486354179999999</v>
      </c>
      <c r="E16" s="18">
        <f t="shared" si="2"/>
        <v>0</v>
      </c>
      <c r="F16" s="18">
        <f t="shared" si="3"/>
        <v>0</v>
      </c>
      <c r="G16" s="18">
        <f t="shared" si="4"/>
        <v>0</v>
      </c>
      <c r="H16" s="18">
        <f t="shared" si="5"/>
        <v>0.16701700000000003</v>
      </c>
      <c r="I16" s="18">
        <f t="shared" si="6"/>
        <v>2.048082</v>
      </c>
      <c r="J16" s="18">
        <f t="shared" si="7"/>
        <v>14.271255180000001</v>
      </c>
      <c r="K16" s="18">
        <f t="shared" si="8"/>
        <v>8.3831629799999998</v>
      </c>
      <c r="L16" s="18">
        <v>0</v>
      </c>
      <c r="M16" s="18">
        <v>0</v>
      </c>
      <c r="N16" s="18">
        <v>0</v>
      </c>
      <c r="O16" s="18">
        <v>9.0504000000000001E-2</v>
      </c>
      <c r="P16" s="18">
        <v>1.1832639999999999</v>
      </c>
      <c r="Q16" s="18">
        <v>7.1093949800000003</v>
      </c>
      <c r="R16" s="18">
        <f t="shared" si="9"/>
        <v>8.1031912000000013</v>
      </c>
      <c r="S16" s="18">
        <v>0</v>
      </c>
      <c r="T16" s="18">
        <v>0</v>
      </c>
      <c r="U16" s="18">
        <v>0</v>
      </c>
      <c r="V16" s="18">
        <v>7.6513000000000012E-2</v>
      </c>
      <c r="W16" s="18">
        <v>0.86481799999999998</v>
      </c>
      <c r="X16" s="18">
        <v>7.1618602000000005</v>
      </c>
    </row>
    <row r="17" spans="1:24" ht="30" x14ac:dyDescent="0.25">
      <c r="A17" s="22" t="s">
        <v>19</v>
      </c>
      <c r="B17" s="26" t="s">
        <v>20</v>
      </c>
      <c r="C17" s="22" t="s">
        <v>4</v>
      </c>
      <c r="D17" s="18">
        <f t="shared" si="1"/>
        <v>0</v>
      </c>
      <c r="E17" s="18">
        <f t="shared" si="2"/>
        <v>0</v>
      </c>
      <c r="F17" s="18">
        <f t="shared" si="3"/>
        <v>0</v>
      </c>
      <c r="G17" s="18">
        <f t="shared" si="4"/>
        <v>0</v>
      </c>
      <c r="H17" s="18">
        <f t="shared" si="5"/>
        <v>0</v>
      </c>
      <c r="I17" s="18">
        <f t="shared" si="6"/>
        <v>0</v>
      </c>
      <c r="J17" s="18">
        <f t="shared" si="7"/>
        <v>0</v>
      </c>
      <c r="K17" s="18">
        <f t="shared" si="8"/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f t="shared" si="9"/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</row>
    <row r="18" spans="1:24" ht="30" x14ac:dyDescent="0.25">
      <c r="A18" s="22" t="s">
        <v>21</v>
      </c>
      <c r="B18" s="26" t="s">
        <v>22</v>
      </c>
      <c r="C18" s="22" t="s">
        <v>4</v>
      </c>
      <c r="D18" s="18">
        <f t="shared" si="1"/>
        <v>0</v>
      </c>
      <c r="E18" s="18">
        <f t="shared" si="2"/>
        <v>0</v>
      </c>
      <c r="F18" s="18">
        <f t="shared" si="3"/>
        <v>0</v>
      </c>
      <c r="G18" s="18">
        <f t="shared" si="4"/>
        <v>0</v>
      </c>
      <c r="H18" s="18">
        <f t="shared" si="5"/>
        <v>0</v>
      </c>
      <c r="I18" s="18">
        <f t="shared" si="6"/>
        <v>0</v>
      </c>
      <c r="J18" s="18">
        <f t="shared" si="7"/>
        <v>0</v>
      </c>
      <c r="K18" s="18">
        <f t="shared" si="8"/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f t="shared" si="9"/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</row>
    <row r="19" spans="1:24" s="1" customFormat="1" x14ac:dyDescent="0.25">
      <c r="A19" s="2" t="s">
        <v>23</v>
      </c>
      <c r="B19" s="2" t="s">
        <v>24</v>
      </c>
      <c r="C19" s="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x14ac:dyDescent="0.25">
      <c r="A20" s="4" t="s">
        <v>25</v>
      </c>
      <c r="B20" s="5" t="s">
        <v>26</v>
      </c>
      <c r="C20" s="4" t="s">
        <v>27</v>
      </c>
      <c r="D20" s="8">
        <f t="shared" ref="D20:J21" si="17">(D8*1000)/$J$4</f>
        <v>1.843071689497717</v>
      </c>
      <c r="E20" s="8">
        <f t="shared" si="17"/>
        <v>0</v>
      </c>
      <c r="F20" s="8">
        <f t="shared" si="17"/>
        <v>0</v>
      </c>
      <c r="G20" s="8">
        <f t="shared" si="17"/>
        <v>0</v>
      </c>
      <c r="H20" s="8">
        <f t="shared" si="17"/>
        <v>0</v>
      </c>
      <c r="I20" s="8">
        <f t="shared" si="17"/>
        <v>1.843071689497717</v>
      </c>
      <c r="J20" s="8">
        <f t="shared" si="17"/>
        <v>0</v>
      </c>
      <c r="K20" s="8">
        <f>(K8*1000)/$Q$4</f>
        <v>1.9318255064456722</v>
      </c>
      <c r="L20" s="8">
        <f t="shared" ref="L20:Q20" si="18">(L8*1000)/$Q$4</f>
        <v>0</v>
      </c>
      <c r="M20" s="8">
        <f t="shared" si="18"/>
        <v>0</v>
      </c>
      <c r="N20" s="8">
        <f t="shared" si="18"/>
        <v>0</v>
      </c>
      <c r="O20" s="8">
        <f t="shared" si="18"/>
        <v>0</v>
      </c>
      <c r="P20" s="8">
        <f t="shared" si="18"/>
        <v>1.9318255064456722</v>
      </c>
      <c r="Q20" s="8">
        <f t="shared" si="18"/>
        <v>0</v>
      </c>
      <c r="R20" s="8">
        <f>(R8*1000)/$X$4</f>
        <v>1.755764945652174</v>
      </c>
      <c r="S20" s="8">
        <f t="shared" ref="S20:X20" si="19">(S8*1000)/$X$4</f>
        <v>0</v>
      </c>
      <c r="T20" s="8">
        <f t="shared" si="19"/>
        <v>0</v>
      </c>
      <c r="U20" s="8">
        <f t="shared" si="19"/>
        <v>0</v>
      </c>
      <c r="V20" s="8">
        <f t="shared" si="19"/>
        <v>0</v>
      </c>
      <c r="W20" s="8">
        <f t="shared" si="19"/>
        <v>1.755764945652174</v>
      </c>
      <c r="X20" s="8">
        <f t="shared" si="19"/>
        <v>0</v>
      </c>
    </row>
    <row r="21" spans="1:24" x14ac:dyDescent="0.25">
      <c r="A21" s="4" t="s">
        <v>28</v>
      </c>
      <c r="B21" s="5" t="s">
        <v>29</v>
      </c>
      <c r="C21" s="4" t="s">
        <v>27</v>
      </c>
      <c r="D21" s="8">
        <f t="shared" si="17"/>
        <v>13.92005810502283</v>
      </c>
      <c r="E21" s="8">
        <f t="shared" si="17"/>
        <v>0</v>
      </c>
      <c r="F21" s="8">
        <f t="shared" si="17"/>
        <v>0</v>
      </c>
      <c r="G21" s="8">
        <f t="shared" si="17"/>
        <v>0</v>
      </c>
      <c r="H21" s="8">
        <f t="shared" si="17"/>
        <v>7.7603603550228311</v>
      </c>
      <c r="I21" s="8">
        <f t="shared" si="17"/>
        <v>3.3614933926940638</v>
      </c>
      <c r="J21" s="8">
        <f t="shared" si="17"/>
        <v>2.7982043573059361</v>
      </c>
      <c r="K21" s="8">
        <f>(K9*1000)/$Q$4</f>
        <v>14.131846224677716</v>
      </c>
      <c r="L21" s="8">
        <f t="shared" ref="L21:Q21" si="20">(L9*1000)/$Q$4</f>
        <v>0</v>
      </c>
      <c r="M21" s="8">
        <f t="shared" si="20"/>
        <v>0</v>
      </c>
      <c r="N21" s="8">
        <f t="shared" si="20"/>
        <v>0</v>
      </c>
      <c r="O21" s="8">
        <f t="shared" si="20"/>
        <v>7.9627477762430932</v>
      </c>
      <c r="P21" s="8">
        <f t="shared" si="20"/>
        <v>3.3311377071823203</v>
      </c>
      <c r="Q21" s="8">
        <f t="shared" si="20"/>
        <v>2.8379607412523025</v>
      </c>
      <c r="R21" s="8">
        <f>(R9*1000)/$X$4</f>
        <v>13.711723052536232</v>
      </c>
      <c r="S21" s="8">
        <f t="shared" ref="S21:X21" si="21">(S9*1000)/$X$4</f>
        <v>0</v>
      </c>
      <c r="T21" s="8">
        <f t="shared" si="21"/>
        <v>0</v>
      </c>
      <c r="U21" s="8">
        <f t="shared" si="21"/>
        <v>0</v>
      </c>
      <c r="V21" s="8">
        <f t="shared" si="21"/>
        <v>7.5612727287137691</v>
      </c>
      <c r="W21" s="8">
        <f t="shared" si="21"/>
        <v>3.3913541485507244</v>
      </c>
      <c r="X21" s="8">
        <f t="shared" si="21"/>
        <v>2.7590961752717389</v>
      </c>
    </row>
    <row r="22" spans="1:24" ht="30" x14ac:dyDescent="0.25">
      <c r="A22" s="4" t="s">
        <v>30</v>
      </c>
      <c r="B22" s="5" t="s">
        <v>10</v>
      </c>
      <c r="C22" s="4" t="s">
        <v>27</v>
      </c>
      <c r="D22" s="8">
        <f t="shared" ref="D22:J24" si="22">(D11*1000)/$J$4</f>
        <v>6.5065281963470314</v>
      </c>
      <c r="E22" s="8">
        <f t="shared" si="22"/>
        <v>0</v>
      </c>
      <c r="F22" s="8">
        <f t="shared" si="22"/>
        <v>0</v>
      </c>
      <c r="G22" s="8">
        <f t="shared" si="22"/>
        <v>0</v>
      </c>
      <c r="H22" s="8">
        <f t="shared" si="22"/>
        <v>6.5065281963470314</v>
      </c>
      <c r="I22" s="8">
        <f t="shared" si="22"/>
        <v>0</v>
      </c>
      <c r="J22" s="8">
        <f t="shared" si="22"/>
        <v>0</v>
      </c>
      <c r="K22" s="8">
        <f t="shared" ref="K22:Q24" si="23">(K11*1000)/$Q$4</f>
        <v>6.6975962246777163</v>
      </c>
      <c r="L22" s="8">
        <f t="shared" si="23"/>
        <v>0</v>
      </c>
      <c r="M22" s="8">
        <f t="shared" si="23"/>
        <v>0</v>
      </c>
      <c r="N22" s="8">
        <f t="shared" si="23"/>
        <v>0</v>
      </c>
      <c r="O22" s="8">
        <f t="shared" si="23"/>
        <v>6.6975962246777163</v>
      </c>
      <c r="P22" s="8">
        <f t="shared" si="23"/>
        <v>0</v>
      </c>
      <c r="Q22" s="8">
        <f t="shared" si="23"/>
        <v>0</v>
      </c>
      <c r="R22" s="8">
        <f t="shared" ref="R22:X24" si="24">(R11*1000)/$X$4</f>
        <v>6.3185754076086962</v>
      </c>
      <c r="S22" s="8">
        <f t="shared" si="24"/>
        <v>0</v>
      </c>
      <c r="T22" s="8">
        <f t="shared" si="24"/>
        <v>0</v>
      </c>
      <c r="U22" s="8">
        <f t="shared" si="24"/>
        <v>0</v>
      </c>
      <c r="V22" s="8">
        <f t="shared" si="24"/>
        <v>6.3185754076086962</v>
      </c>
      <c r="W22" s="8">
        <f t="shared" si="24"/>
        <v>0</v>
      </c>
      <c r="X22" s="8">
        <f t="shared" si="24"/>
        <v>0</v>
      </c>
    </row>
    <row r="23" spans="1:24" x14ac:dyDescent="0.25">
      <c r="A23" s="4" t="s">
        <v>31</v>
      </c>
      <c r="B23" s="5" t="s">
        <v>32</v>
      </c>
      <c r="C23" s="4" t="s">
        <v>27</v>
      </c>
      <c r="D23" s="8">
        <f t="shared" si="22"/>
        <v>0.77868068721461192</v>
      </c>
      <c r="E23" s="8">
        <f t="shared" si="22"/>
        <v>0</v>
      </c>
      <c r="F23" s="8">
        <f t="shared" si="22"/>
        <v>0</v>
      </c>
      <c r="G23" s="8">
        <f t="shared" si="22"/>
        <v>0</v>
      </c>
      <c r="H23" s="8">
        <f t="shared" si="22"/>
        <v>0.3036854691780822</v>
      </c>
      <c r="I23" s="8">
        <f t="shared" si="22"/>
        <v>0.31147227397260274</v>
      </c>
      <c r="J23" s="8">
        <f t="shared" si="22"/>
        <v>0.16352294406392695</v>
      </c>
      <c r="K23" s="8">
        <f t="shared" si="23"/>
        <v>0.78312339318600366</v>
      </c>
      <c r="L23" s="8">
        <f t="shared" si="23"/>
        <v>0</v>
      </c>
      <c r="M23" s="8">
        <f t="shared" si="23"/>
        <v>0</v>
      </c>
      <c r="N23" s="8">
        <f t="shared" si="23"/>
        <v>0</v>
      </c>
      <c r="O23" s="8">
        <f t="shared" si="23"/>
        <v>0.30541812615101288</v>
      </c>
      <c r="P23" s="8">
        <f t="shared" si="23"/>
        <v>0.31324935543278087</v>
      </c>
      <c r="Q23" s="8">
        <f t="shared" si="23"/>
        <v>0.16445591160220993</v>
      </c>
      <c r="R23" s="8">
        <f t="shared" si="24"/>
        <v>0.77431041666666656</v>
      </c>
      <c r="S23" s="8">
        <f t="shared" si="24"/>
        <v>0</v>
      </c>
      <c r="T23" s="8">
        <f t="shared" si="24"/>
        <v>0</v>
      </c>
      <c r="U23" s="8">
        <f t="shared" si="24"/>
        <v>0</v>
      </c>
      <c r="V23" s="8">
        <f t="shared" si="24"/>
        <v>0.30198106204710146</v>
      </c>
      <c r="W23" s="8">
        <f t="shared" si="24"/>
        <v>0.30972416666666663</v>
      </c>
      <c r="X23" s="8">
        <f t="shared" si="24"/>
        <v>0.16260518795289852</v>
      </c>
    </row>
    <row r="24" spans="1:24" x14ac:dyDescent="0.25">
      <c r="A24" s="4" t="s">
        <v>33</v>
      </c>
      <c r="B24" s="5" t="s">
        <v>34</v>
      </c>
      <c r="C24" s="4" t="s">
        <v>27</v>
      </c>
      <c r="D24" s="8">
        <f t="shared" si="22"/>
        <v>6.6348492214611881</v>
      </c>
      <c r="E24" s="8">
        <f t="shared" si="22"/>
        <v>0</v>
      </c>
      <c r="F24" s="8">
        <f t="shared" si="22"/>
        <v>0</v>
      </c>
      <c r="G24" s="8">
        <f t="shared" si="22"/>
        <v>0</v>
      </c>
      <c r="H24" s="8">
        <f t="shared" si="22"/>
        <v>0.95014668949771708</v>
      </c>
      <c r="I24" s="8">
        <f t="shared" si="22"/>
        <v>3.0500211187214608</v>
      </c>
      <c r="J24" s="8">
        <f t="shared" si="22"/>
        <v>2.6346814132420091</v>
      </c>
      <c r="K24" s="8">
        <f t="shared" si="23"/>
        <v>6.6511266068139969</v>
      </c>
      <c r="L24" s="8">
        <f t="shared" si="23"/>
        <v>0</v>
      </c>
      <c r="M24" s="8">
        <f t="shared" si="23"/>
        <v>0</v>
      </c>
      <c r="N24" s="8">
        <f t="shared" si="23"/>
        <v>0</v>
      </c>
      <c r="O24" s="8">
        <f t="shared" si="23"/>
        <v>0.95973342541436468</v>
      </c>
      <c r="P24" s="8">
        <f t="shared" si="23"/>
        <v>3.0178883517495398</v>
      </c>
      <c r="Q24" s="8">
        <f t="shared" si="23"/>
        <v>2.6735048296500925</v>
      </c>
      <c r="R24" s="8">
        <f t="shared" si="24"/>
        <v>6.6188372282608698</v>
      </c>
      <c r="S24" s="8">
        <f t="shared" si="24"/>
        <v>0</v>
      </c>
      <c r="T24" s="8">
        <f t="shared" si="24"/>
        <v>0</v>
      </c>
      <c r="U24" s="8">
        <f t="shared" si="24"/>
        <v>0</v>
      </c>
      <c r="V24" s="8">
        <f t="shared" si="24"/>
        <v>0.94071625905797107</v>
      </c>
      <c r="W24" s="8">
        <f t="shared" si="24"/>
        <v>3.0816299818840576</v>
      </c>
      <c r="X24" s="8">
        <f t="shared" si="24"/>
        <v>2.5964909873188406</v>
      </c>
    </row>
    <row r="25" spans="1:24" x14ac:dyDescent="0.25">
      <c r="A25" s="4" t="s">
        <v>35</v>
      </c>
      <c r="B25" s="5" t="s">
        <v>36</v>
      </c>
      <c r="C25" s="4" t="s">
        <v>27</v>
      </c>
      <c r="D25" s="8">
        <f t="shared" ref="D25:D28" si="25">(D15*1000)/$J$4</f>
        <v>3.9686752283105022</v>
      </c>
      <c r="E25" s="8">
        <f t="shared" ref="E25:J28" si="26">(E15*1000)/$J$4</f>
        <v>0</v>
      </c>
      <c r="F25" s="8">
        <f t="shared" si="26"/>
        <v>0</v>
      </c>
      <c r="G25" s="8">
        <f t="shared" si="26"/>
        <v>0</v>
      </c>
      <c r="H25" s="8">
        <f t="shared" si="26"/>
        <v>0.93108082191780828</v>
      </c>
      <c r="I25" s="8">
        <f t="shared" si="26"/>
        <v>2.8162218036529683</v>
      </c>
      <c r="J25" s="8">
        <f t="shared" si="26"/>
        <v>0.22137260273972603</v>
      </c>
      <c r="K25" s="8">
        <f t="shared" ref="K25:Q28" si="27">(K15*1000)/$Q$4</f>
        <v>3.9024486648250463</v>
      </c>
      <c r="L25" s="8">
        <f t="shared" si="27"/>
        <v>0</v>
      </c>
      <c r="M25" s="8">
        <f t="shared" si="27"/>
        <v>0</v>
      </c>
      <c r="N25" s="8">
        <f t="shared" si="27"/>
        <v>0</v>
      </c>
      <c r="O25" s="8">
        <f t="shared" si="27"/>
        <v>0.93889917127071831</v>
      </c>
      <c r="P25" s="8">
        <f t="shared" si="27"/>
        <v>2.7454979281767957</v>
      </c>
      <c r="Q25" s="8">
        <f t="shared" si="27"/>
        <v>0.21805156537753223</v>
      </c>
      <c r="R25" s="8">
        <f t="shared" ref="R25:X28" si="28">(R15*1000)/$X$4</f>
        <v>4.0338220108695655</v>
      </c>
      <c r="S25" s="8">
        <f t="shared" si="28"/>
        <v>0</v>
      </c>
      <c r="T25" s="8">
        <f t="shared" si="28"/>
        <v>0</v>
      </c>
      <c r="U25" s="8">
        <f t="shared" si="28"/>
        <v>0</v>
      </c>
      <c r="V25" s="8">
        <f t="shared" si="28"/>
        <v>0.92338994565217403</v>
      </c>
      <c r="W25" s="8">
        <f t="shared" si="28"/>
        <v>2.8857925724637683</v>
      </c>
      <c r="X25" s="8">
        <f t="shared" si="28"/>
        <v>0.22463949275362319</v>
      </c>
    </row>
    <row r="26" spans="1:24" x14ac:dyDescent="0.25">
      <c r="A26" s="4" t="s">
        <v>37</v>
      </c>
      <c r="B26" s="5" t="s">
        <v>38</v>
      </c>
      <c r="C26" s="4" t="s">
        <v>27</v>
      </c>
      <c r="D26" s="8">
        <f t="shared" si="25"/>
        <v>1.8820039018264838</v>
      </c>
      <c r="E26" s="8">
        <f t="shared" si="26"/>
        <v>0</v>
      </c>
      <c r="F26" s="8">
        <f t="shared" si="26"/>
        <v>0</v>
      </c>
      <c r="G26" s="8">
        <f t="shared" si="26"/>
        <v>0</v>
      </c>
      <c r="H26" s="8">
        <f t="shared" si="26"/>
        <v>1.9065867579908677E-2</v>
      </c>
      <c r="I26" s="8">
        <f t="shared" si="26"/>
        <v>0.23379931506849314</v>
      </c>
      <c r="J26" s="8">
        <f t="shared" si="26"/>
        <v>1.6291387191780822</v>
      </c>
      <c r="K26" s="8">
        <f t="shared" si="27"/>
        <v>1.9298257320441987</v>
      </c>
      <c r="L26" s="8">
        <f t="shared" si="27"/>
        <v>0</v>
      </c>
      <c r="M26" s="8">
        <f t="shared" si="27"/>
        <v>0</v>
      </c>
      <c r="N26" s="8">
        <f t="shared" si="27"/>
        <v>0</v>
      </c>
      <c r="O26" s="8">
        <f t="shared" si="27"/>
        <v>2.0834254143646411E-2</v>
      </c>
      <c r="P26" s="8">
        <f t="shared" si="27"/>
        <v>0.27239042357274401</v>
      </c>
      <c r="Q26" s="8">
        <f t="shared" si="27"/>
        <v>1.6366010543278084</v>
      </c>
      <c r="R26" s="8">
        <f t="shared" si="28"/>
        <v>1.8349617753623191</v>
      </c>
      <c r="S26" s="8">
        <f t="shared" si="28"/>
        <v>0</v>
      </c>
      <c r="T26" s="8">
        <f t="shared" si="28"/>
        <v>0</v>
      </c>
      <c r="U26" s="8">
        <f t="shared" si="28"/>
        <v>0</v>
      </c>
      <c r="V26" s="8">
        <f t="shared" si="28"/>
        <v>1.7326313405797104E-2</v>
      </c>
      <c r="W26" s="8">
        <f t="shared" si="28"/>
        <v>0.19583740942028985</v>
      </c>
      <c r="X26" s="8">
        <f t="shared" si="28"/>
        <v>1.6217980525362319</v>
      </c>
    </row>
    <row r="27" spans="1:24" ht="30" x14ac:dyDescent="0.25">
      <c r="A27" s="4" t="s">
        <v>39</v>
      </c>
      <c r="B27" s="5" t="s">
        <v>40</v>
      </c>
      <c r="C27" s="4" t="s">
        <v>27</v>
      </c>
      <c r="D27" s="8">
        <f t="shared" si="25"/>
        <v>0</v>
      </c>
      <c r="E27" s="8">
        <f t="shared" si="26"/>
        <v>0</v>
      </c>
      <c r="F27" s="8">
        <f t="shared" si="26"/>
        <v>0</v>
      </c>
      <c r="G27" s="8">
        <f t="shared" si="26"/>
        <v>0</v>
      </c>
      <c r="H27" s="8">
        <f t="shared" si="26"/>
        <v>0</v>
      </c>
      <c r="I27" s="8">
        <f t="shared" si="26"/>
        <v>0</v>
      </c>
      <c r="J27" s="8">
        <f t="shared" si="26"/>
        <v>0</v>
      </c>
      <c r="K27" s="8">
        <f t="shared" si="27"/>
        <v>0</v>
      </c>
      <c r="L27" s="8">
        <f t="shared" si="27"/>
        <v>0</v>
      </c>
      <c r="M27" s="8">
        <f t="shared" si="27"/>
        <v>0</v>
      </c>
      <c r="N27" s="8">
        <f t="shared" si="27"/>
        <v>0</v>
      </c>
      <c r="O27" s="8">
        <f t="shared" si="27"/>
        <v>0</v>
      </c>
      <c r="P27" s="8">
        <f t="shared" si="27"/>
        <v>0</v>
      </c>
      <c r="Q27" s="8">
        <f t="shared" si="27"/>
        <v>0</v>
      </c>
      <c r="R27" s="8">
        <f t="shared" si="28"/>
        <v>0</v>
      </c>
      <c r="S27" s="8">
        <f t="shared" si="28"/>
        <v>0</v>
      </c>
      <c r="T27" s="8">
        <f t="shared" si="28"/>
        <v>0</v>
      </c>
      <c r="U27" s="8">
        <f t="shared" si="28"/>
        <v>0</v>
      </c>
      <c r="V27" s="8">
        <f t="shared" si="28"/>
        <v>0</v>
      </c>
      <c r="W27" s="8">
        <f t="shared" si="28"/>
        <v>0</v>
      </c>
      <c r="X27" s="8">
        <f t="shared" si="28"/>
        <v>0</v>
      </c>
    </row>
    <row r="28" spans="1:24" ht="30" x14ac:dyDescent="0.25">
      <c r="A28" s="4" t="s">
        <v>41</v>
      </c>
      <c r="B28" s="5" t="s">
        <v>42</v>
      </c>
      <c r="C28" s="4" t="s">
        <v>27</v>
      </c>
      <c r="D28" s="8">
        <f t="shared" si="25"/>
        <v>0</v>
      </c>
      <c r="E28" s="8">
        <f t="shared" si="26"/>
        <v>0</v>
      </c>
      <c r="F28" s="8">
        <f t="shared" si="26"/>
        <v>0</v>
      </c>
      <c r="G28" s="8">
        <f t="shared" si="26"/>
        <v>0</v>
      </c>
      <c r="H28" s="8">
        <f t="shared" si="26"/>
        <v>0</v>
      </c>
      <c r="I28" s="8">
        <f t="shared" si="26"/>
        <v>0</v>
      </c>
      <c r="J28" s="8">
        <f t="shared" si="26"/>
        <v>0</v>
      </c>
      <c r="K28" s="8">
        <f t="shared" si="27"/>
        <v>0</v>
      </c>
      <c r="L28" s="8">
        <f t="shared" si="27"/>
        <v>0</v>
      </c>
      <c r="M28" s="8">
        <f t="shared" si="27"/>
        <v>0</v>
      </c>
      <c r="N28" s="8">
        <f t="shared" si="27"/>
        <v>0</v>
      </c>
      <c r="O28" s="8">
        <f t="shared" si="27"/>
        <v>0</v>
      </c>
      <c r="P28" s="8">
        <f t="shared" si="27"/>
        <v>0</v>
      </c>
      <c r="Q28" s="8">
        <f t="shared" si="27"/>
        <v>0</v>
      </c>
      <c r="R28" s="8">
        <f t="shared" si="28"/>
        <v>0</v>
      </c>
      <c r="S28" s="8">
        <f t="shared" si="28"/>
        <v>0</v>
      </c>
      <c r="T28" s="8">
        <f t="shared" si="28"/>
        <v>0</v>
      </c>
      <c r="U28" s="8">
        <f t="shared" si="28"/>
        <v>0</v>
      </c>
      <c r="V28" s="8">
        <f t="shared" si="28"/>
        <v>0</v>
      </c>
      <c r="W28" s="8">
        <f t="shared" si="28"/>
        <v>0</v>
      </c>
      <c r="X28" s="8">
        <f t="shared" si="28"/>
        <v>0</v>
      </c>
    </row>
  </sheetData>
  <mergeCells count="4">
    <mergeCell ref="A5:C5"/>
    <mergeCell ref="D5:J5"/>
    <mergeCell ref="K5:Q5"/>
    <mergeCell ref="R5:X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FF9AD-BAB4-473B-B80B-679B7BA1EDD2}">
  <dimension ref="A3:X28"/>
  <sheetViews>
    <sheetView zoomScale="80" zoomScaleNormal="80" workbookViewId="0">
      <selection activeCell="A6" sqref="A6:X19"/>
    </sheetView>
  </sheetViews>
  <sheetFormatPr defaultRowHeight="15" x14ac:dyDescent="0.25"/>
  <cols>
    <col min="2" max="2" width="42.42578125" customWidth="1"/>
    <col min="4" max="4" width="10.42578125" bestFit="1" customWidth="1"/>
  </cols>
  <sheetData>
    <row r="3" spans="1:24" x14ac:dyDescent="0.25">
      <c r="D3" s="15">
        <f>'2020'!D7-'2020'!D8-'2020'!D11-'2020'!D12-'2020'!D13-'2020'!D10</f>
        <v>-1.2212453270876722E-14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x14ac:dyDescent="0.25">
      <c r="D4" s="16"/>
      <c r="E4" s="16"/>
      <c r="F4" s="16"/>
      <c r="G4" s="16"/>
      <c r="H4" s="16"/>
      <c r="I4" s="16"/>
      <c r="J4" s="16">
        <v>8784</v>
      </c>
      <c r="K4" s="16"/>
      <c r="L4" s="16"/>
      <c r="M4" s="16"/>
      <c r="N4" s="16"/>
      <c r="O4" s="17"/>
      <c r="P4" s="16"/>
      <c r="Q4" s="16">
        <v>4368</v>
      </c>
      <c r="R4" s="16"/>
      <c r="S4" s="16"/>
      <c r="T4" s="16"/>
      <c r="U4" s="16"/>
      <c r="V4" s="16"/>
      <c r="W4" s="16"/>
      <c r="X4" s="16">
        <v>4416</v>
      </c>
    </row>
    <row r="5" spans="1:24" x14ac:dyDescent="0.25">
      <c r="A5" s="12" t="s">
        <v>43</v>
      </c>
      <c r="B5" s="12"/>
      <c r="C5" s="12"/>
      <c r="D5" s="13" t="s">
        <v>55</v>
      </c>
      <c r="E5" s="13"/>
      <c r="F5" s="13"/>
      <c r="G5" s="13"/>
      <c r="H5" s="13"/>
      <c r="I5" s="13"/>
      <c r="J5" s="13"/>
      <c r="K5" s="13" t="s">
        <v>57</v>
      </c>
      <c r="L5" s="13"/>
      <c r="M5" s="13"/>
      <c r="N5" s="13"/>
      <c r="O5" s="13"/>
      <c r="P5" s="13"/>
      <c r="Q5" s="13"/>
      <c r="R5" s="13" t="s">
        <v>58</v>
      </c>
      <c r="S5" s="13"/>
      <c r="T5" s="13"/>
      <c r="U5" s="13"/>
      <c r="V5" s="13"/>
      <c r="W5" s="13"/>
      <c r="X5" s="13"/>
    </row>
    <row r="6" spans="1:24" s="1" customFormat="1" x14ac:dyDescent="0.25">
      <c r="A6" s="20" t="s">
        <v>0</v>
      </c>
      <c r="B6" s="20" t="s">
        <v>1</v>
      </c>
      <c r="C6" s="22"/>
      <c r="D6" s="22" t="s">
        <v>44</v>
      </c>
      <c r="E6" s="22" t="s">
        <v>45</v>
      </c>
      <c r="F6" s="22" t="s">
        <v>46</v>
      </c>
      <c r="G6" s="22" t="s">
        <v>47</v>
      </c>
      <c r="H6" s="22" t="s">
        <v>48</v>
      </c>
      <c r="I6" s="22" t="s">
        <v>49</v>
      </c>
      <c r="J6" s="22" t="s">
        <v>50</v>
      </c>
      <c r="K6" s="22" t="s">
        <v>44</v>
      </c>
      <c r="L6" s="22" t="s">
        <v>45</v>
      </c>
      <c r="M6" s="22" t="s">
        <v>46</v>
      </c>
      <c r="N6" s="22" t="s">
        <v>47</v>
      </c>
      <c r="O6" s="22" t="s">
        <v>48</v>
      </c>
      <c r="P6" s="22" t="s">
        <v>49</v>
      </c>
      <c r="Q6" s="22" t="s">
        <v>50</v>
      </c>
      <c r="R6" s="22" t="s">
        <v>44</v>
      </c>
      <c r="S6" s="22" t="s">
        <v>45</v>
      </c>
      <c r="T6" s="22" t="s">
        <v>46</v>
      </c>
      <c r="U6" s="22" t="s">
        <v>47</v>
      </c>
      <c r="V6" s="22" t="s">
        <v>48</v>
      </c>
      <c r="W6" s="22" t="s">
        <v>49</v>
      </c>
      <c r="X6" s="22" t="s">
        <v>50</v>
      </c>
    </row>
    <row r="7" spans="1:24" x14ac:dyDescent="0.25">
      <c r="A7" s="22" t="s">
        <v>2</v>
      </c>
      <c r="B7" s="26" t="s">
        <v>3</v>
      </c>
      <c r="C7" s="22" t="s">
        <v>4</v>
      </c>
      <c r="D7" s="18">
        <f>E7+F7+G7+H7+I7+J7</f>
        <v>142.10180299999999</v>
      </c>
      <c r="E7" s="18">
        <f>L7+S7</f>
        <v>10.251521</v>
      </c>
      <c r="F7" s="18">
        <f t="shared" ref="F7:J7" si="0">M7+T7</f>
        <v>0</v>
      </c>
      <c r="G7" s="18">
        <f t="shared" si="0"/>
        <v>0</v>
      </c>
      <c r="H7" s="18">
        <f t="shared" si="0"/>
        <v>0</v>
      </c>
      <c r="I7" s="18">
        <f t="shared" si="0"/>
        <v>131.85028199999999</v>
      </c>
      <c r="J7" s="18">
        <f t="shared" si="0"/>
        <v>0</v>
      </c>
      <c r="K7" s="18">
        <f>L7+M7+N7+O7+P7+Q7</f>
        <v>69.209827000000004</v>
      </c>
      <c r="L7" s="18">
        <v>5.197749</v>
      </c>
      <c r="M7" s="18">
        <v>0</v>
      </c>
      <c r="N7" s="18">
        <v>0</v>
      </c>
      <c r="O7" s="18">
        <v>0</v>
      </c>
      <c r="P7" s="18">
        <v>64.012078000000002</v>
      </c>
      <c r="Q7" s="18">
        <v>0</v>
      </c>
      <c r="R7" s="18">
        <f>S7+T7+U7+V7+W7+X7</f>
        <v>72.891976</v>
      </c>
      <c r="S7" s="18">
        <v>5.0537720000000004</v>
      </c>
      <c r="T7" s="18">
        <v>0</v>
      </c>
      <c r="U7" s="18">
        <v>0</v>
      </c>
      <c r="V7" s="18">
        <v>0</v>
      </c>
      <c r="W7" s="18">
        <v>67.838204000000005</v>
      </c>
      <c r="X7" s="18">
        <v>0</v>
      </c>
    </row>
    <row r="8" spans="1:24" ht="30" x14ac:dyDescent="0.25">
      <c r="A8" s="22" t="s">
        <v>5</v>
      </c>
      <c r="B8" s="26" t="s">
        <v>6</v>
      </c>
      <c r="C8" s="22" t="s">
        <v>4</v>
      </c>
      <c r="D8" s="18">
        <f t="shared" ref="D8:D18" si="1">E8+F8+G8+H8+I8+J8</f>
        <v>16.920971999999999</v>
      </c>
      <c r="E8" s="18">
        <f t="shared" ref="E8:E18" si="2">L8+S8</f>
        <v>0</v>
      </c>
      <c r="F8" s="18">
        <f t="shared" ref="F8:F18" si="3">M8+T8</f>
        <v>0</v>
      </c>
      <c r="G8" s="18">
        <f t="shared" ref="G8:G18" si="4">N8+U8</f>
        <v>0</v>
      </c>
      <c r="H8" s="18">
        <f t="shared" ref="H8:H18" si="5">O8+V8</f>
        <v>0</v>
      </c>
      <c r="I8" s="18">
        <f t="shared" ref="I8:I18" si="6">P8+W8</f>
        <v>16.920971999999999</v>
      </c>
      <c r="J8" s="18">
        <f t="shared" ref="J8:J18" si="7">Q8+X8</f>
        <v>0</v>
      </c>
      <c r="K8" s="18">
        <f t="shared" ref="K8:K18" si="8">L8+M8+N8+O8+P8+Q8</f>
        <v>8.7601510000000005</v>
      </c>
      <c r="L8" s="18">
        <v>0</v>
      </c>
      <c r="M8" s="18">
        <v>0</v>
      </c>
      <c r="N8" s="18">
        <v>0</v>
      </c>
      <c r="O8" s="18">
        <v>0</v>
      </c>
      <c r="P8" s="18">
        <v>8.7601510000000005</v>
      </c>
      <c r="Q8" s="18">
        <v>0</v>
      </c>
      <c r="R8" s="18">
        <f t="shared" ref="R8:R18" si="9">S8+T8+U8+V8+W8+X8</f>
        <v>8.1608210000000003</v>
      </c>
      <c r="S8" s="18">
        <v>0</v>
      </c>
      <c r="T8" s="18">
        <v>0</v>
      </c>
      <c r="U8" s="18">
        <v>0</v>
      </c>
      <c r="V8" s="18">
        <v>0</v>
      </c>
      <c r="W8" s="18">
        <v>8.1608210000000003</v>
      </c>
      <c r="X8" s="18">
        <v>0</v>
      </c>
    </row>
    <row r="9" spans="1:24" x14ac:dyDescent="0.25">
      <c r="A9" s="22" t="s">
        <v>7</v>
      </c>
      <c r="B9" s="26" t="s">
        <v>8</v>
      </c>
      <c r="C9" s="22" t="s">
        <v>4</v>
      </c>
      <c r="D9" s="18">
        <f t="shared" si="1"/>
        <v>124.69083099999999</v>
      </c>
      <c r="E9" s="18">
        <f t="shared" si="2"/>
        <v>0</v>
      </c>
      <c r="F9" s="18">
        <f t="shared" si="3"/>
        <v>0</v>
      </c>
      <c r="G9" s="18">
        <f t="shared" si="4"/>
        <v>0</v>
      </c>
      <c r="H9" s="18">
        <f t="shared" si="5"/>
        <v>70.012401679999996</v>
      </c>
      <c r="I9" s="18">
        <f t="shared" si="6"/>
        <v>29.639318150000001</v>
      </c>
      <c r="J9" s="18">
        <f t="shared" si="7"/>
        <v>25.039111170000002</v>
      </c>
      <c r="K9" s="18">
        <f t="shared" si="8"/>
        <v>60.199676000000004</v>
      </c>
      <c r="L9" s="18">
        <v>0</v>
      </c>
      <c r="M9" s="18">
        <v>0</v>
      </c>
      <c r="N9" s="18">
        <v>0</v>
      </c>
      <c r="O9" s="18">
        <f>O12+O13+O11</f>
        <v>33.825113479999999</v>
      </c>
      <c r="P9" s="18">
        <f>P11+P12+P13</f>
        <v>13.822800830000002</v>
      </c>
      <c r="Q9" s="18">
        <f>Q11+Q12+Q13</f>
        <v>12.551761690000001</v>
      </c>
      <c r="R9" s="18">
        <f t="shared" si="9"/>
        <v>64.491155000000006</v>
      </c>
      <c r="S9" s="18">
        <v>0</v>
      </c>
      <c r="T9" s="18">
        <v>0</v>
      </c>
      <c r="U9" s="18">
        <v>0</v>
      </c>
      <c r="V9" s="18">
        <f>V12+V13+V11</f>
        <v>36.187288199999998</v>
      </c>
      <c r="W9" s="18">
        <f>W11+W12+W13</f>
        <v>15.816517319999999</v>
      </c>
      <c r="X9" s="18">
        <f>X11+X12+X13</f>
        <v>12.487349480000001</v>
      </c>
    </row>
    <row r="10" spans="1:24" x14ac:dyDescent="0.25">
      <c r="A10" s="22" t="s">
        <v>59</v>
      </c>
      <c r="B10" s="26" t="s">
        <v>60</v>
      </c>
      <c r="C10" s="22" t="s">
        <v>4</v>
      </c>
      <c r="D10" s="18">
        <f t="shared" si="1"/>
        <v>0.49</v>
      </c>
      <c r="E10" s="18">
        <f t="shared" si="2"/>
        <v>0</v>
      </c>
      <c r="F10" s="18">
        <f t="shared" si="3"/>
        <v>0</v>
      </c>
      <c r="G10" s="18">
        <f t="shared" si="4"/>
        <v>0</v>
      </c>
      <c r="H10" s="18">
        <f t="shared" si="5"/>
        <v>0.49</v>
      </c>
      <c r="I10" s="18">
        <f t="shared" si="6"/>
        <v>0</v>
      </c>
      <c r="J10" s="18">
        <f t="shared" si="7"/>
        <v>0</v>
      </c>
      <c r="K10" s="18">
        <f t="shared" si="8"/>
        <v>0.25</v>
      </c>
      <c r="L10" s="18">
        <v>0</v>
      </c>
      <c r="M10" s="18">
        <v>0</v>
      </c>
      <c r="N10" s="18">
        <v>0</v>
      </c>
      <c r="O10" s="18">
        <v>0.25</v>
      </c>
      <c r="P10" s="18">
        <v>0</v>
      </c>
      <c r="Q10" s="18">
        <v>0</v>
      </c>
      <c r="R10" s="18">
        <f t="shared" si="9"/>
        <v>0.24</v>
      </c>
      <c r="S10" s="18">
        <v>0</v>
      </c>
      <c r="T10" s="18">
        <v>0</v>
      </c>
      <c r="U10" s="18">
        <v>0</v>
      </c>
      <c r="V10" s="18">
        <v>0.24</v>
      </c>
      <c r="W10" s="18">
        <v>0</v>
      </c>
      <c r="X10" s="18">
        <v>0</v>
      </c>
    </row>
    <row r="11" spans="1:24" ht="30" x14ac:dyDescent="0.25">
      <c r="A11" s="22" t="s">
        <v>9</v>
      </c>
      <c r="B11" s="26" t="s">
        <v>10</v>
      </c>
      <c r="C11" s="22" t="s">
        <v>4</v>
      </c>
      <c r="D11" s="18">
        <f t="shared" si="1"/>
        <v>58.739267999999996</v>
      </c>
      <c r="E11" s="18">
        <f t="shared" si="2"/>
        <v>0</v>
      </c>
      <c r="F11" s="18">
        <f t="shared" si="3"/>
        <v>0</v>
      </c>
      <c r="G11" s="18">
        <f t="shared" si="4"/>
        <v>0</v>
      </c>
      <c r="H11" s="18">
        <f t="shared" si="5"/>
        <v>58.739267999999996</v>
      </c>
      <c r="I11" s="18">
        <f t="shared" si="6"/>
        <v>0</v>
      </c>
      <c r="J11" s="18">
        <f t="shared" si="7"/>
        <v>0</v>
      </c>
      <c r="K11" s="18">
        <f t="shared" si="8"/>
        <v>28.402502999999996</v>
      </c>
      <c r="L11" s="18">
        <v>0</v>
      </c>
      <c r="M11" s="18">
        <v>0</v>
      </c>
      <c r="N11" s="18">
        <v>0</v>
      </c>
      <c r="O11" s="19">
        <v>28.402502999999996</v>
      </c>
      <c r="P11" s="18">
        <v>0</v>
      </c>
      <c r="Q11" s="18">
        <v>0</v>
      </c>
      <c r="R11" s="18">
        <f t="shared" si="9"/>
        <v>30.336765</v>
      </c>
      <c r="S11" s="18">
        <v>0</v>
      </c>
      <c r="T11" s="18">
        <v>0</v>
      </c>
      <c r="U11" s="18">
        <v>0</v>
      </c>
      <c r="V11" s="19">
        <v>30.336765</v>
      </c>
      <c r="W11" s="18">
        <v>0</v>
      </c>
      <c r="X11" s="18">
        <v>0</v>
      </c>
    </row>
    <row r="12" spans="1:24" x14ac:dyDescent="0.25">
      <c r="A12" s="22" t="s">
        <v>11</v>
      </c>
      <c r="B12" s="26" t="s">
        <v>12</v>
      </c>
      <c r="C12" s="22" t="s">
        <v>4</v>
      </c>
      <c r="D12" s="18">
        <f t="shared" si="1"/>
        <v>7.9316658600000007</v>
      </c>
      <c r="E12" s="18">
        <f t="shared" si="2"/>
        <v>0</v>
      </c>
      <c r="F12" s="18">
        <f t="shared" si="3"/>
        <v>0</v>
      </c>
      <c r="G12" s="18">
        <f t="shared" si="4"/>
        <v>0</v>
      </c>
      <c r="H12" s="18">
        <f t="shared" si="5"/>
        <v>3.0933496800000002</v>
      </c>
      <c r="I12" s="18">
        <f t="shared" si="6"/>
        <v>3.1726663500000001</v>
      </c>
      <c r="J12" s="18">
        <f t="shared" si="7"/>
        <v>1.66564983</v>
      </c>
      <c r="K12" s="18">
        <f t="shared" si="8"/>
        <v>3.2041345600000004</v>
      </c>
      <c r="L12" s="18">
        <v>0</v>
      </c>
      <c r="M12" s="18">
        <v>0</v>
      </c>
      <c r="N12" s="18">
        <v>0</v>
      </c>
      <c r="O12" s="18">
        <v>1.2496124800000001</v>
      </c>
      <c r="P12" s="18">
        <v>1.28165383</v>
      </c>
      <c r="Q12" s="18">
        <v>0.67286824999999995</v>
      </c>
      <c r="R12" s="18">
        <f t="shared" si="9"/>
        <v>4.7275313000000008</v>
      </c>
      <c r="S12" s="18">
        <v>0</v>
      </c>
      <c r="T12" s="18">
        <v>0</v>
      </c>
      <c r="U12" s="18">
        <v>0</v>
      </c>
      <c r="V12" s="18">
        <v>1.8437372000000001</v>
      </c>
      <c r="W12" s="18">
        <v>1.8910125200000003</v>
      </c>
      <c r="X12" s="18">
        <v>0.99278158000000005</v>
      </c>
    </row>
    <row r="13" spans="1:24" x14ac:dyDescent="0.25">
      <c r="A13" s="22" t="s">
        <v>13</v>
      </c>
      <c r="B13" s="26" t="s">
        <v>14</v>
      </c>
      <c r="C13" s="22" t="s">
        <v>4</v>
      </c>
      <c r="D13" s="18">
        <f t="shared" si="1"/>
        <v>58.019897139999998</v>
      </c>
      <c r="E13" s="18">
        <f t="shared" si="2"/>
        <v>0</v>
      </c>
      <c r="F13" s="18">
        <f t="shared" si="3"/>
        <v>0</v>
      </c>
      <c r="G13" s="18">
        <f t="shared" si="4"/>
        <v>0</v>
      </c>
      <c r="H13" s="18">
        <f t="shared" si="5"/>
        <v>8.1797839999999997</v>
      </c>
      <c r="I13" s="18">
        <f t="shared" si="6"/>
        <v>26.466651800000001</v>
      </c>
      <c r="J13" s="18">
        <f t="shared" si="7"/>
        <v>23.373461339999999</v>
      </c>
      <c r="K13" s="18">
        <f t="shared" si="8"/>
        <v>28.593038440000001</v>
      </c>
      <c r="L13" s="18">
        <f t="shared" ref="L13:N13" si="10">L14+L15+L16</f>
        <v>0</v>
      </c>
      <c r="M13" s="18">
        <f t="shared" si="10"/>
        <v>0</v>
      </c>
      <c r="N13" s="18">
        <f t="shared" si="10"/>
        <v>0</v>
      </c>
      <c r="O13" s="19">
        <f>O14+O15+O16</f>
        <v>4.1729979999999998</v>
      </c>
      <c r="P13" s="19">
        <f t="shared" ref="P13:Q13" si="11">P14+P15+P16</f>
        <v>12.541147000000002</v>
      </c>
      <c r="Q13" s="19">
        <f t="shared" si="11"/>
        <v>11.878893440000001</v>
      </c>
      <c r="R13" s="18">
        <f t="shared" si="9"/>
        <v>29.426858699999997</v>
      </c>
      <c r="S13" s="18">
        <f t="shared" ref="S13" si="12">S14+S15+S16</f>
        <v>0</v>
      </c>
      <c r="T13" s="18">
        <f t="shared" ref="T13" si="13">T14+T15+T16</f>
        <v>0</v>
      </c>
      <c r="U13" s="18">
        <f t="shared" ref="U13" si="14">U14+U15+U16</f>
        <v>0</v>
      </c>
      <c r="V13" s="19">
        <f>V14+V15+V16</f>
        <v>4.006786</v>
      </c>
      <c r="W13" s="19">
        <f t="shared" ref="W13" si="15">W14+W15+W16</f>
        <v>13.925504799999999</v>
      </c>
      <c r="X13" s="19">
        <f t="shared" ref="X13" si="16">X14+X15+X16</f>
        <v>11.4945679</v>
      </c>
    </row>
    <row r="14" spans="1:24" x14ac:dyDescent="0.25">
      <c r="A14" s="22" t="s">
        <v>61</v>
      </c>
      <c r="B14" s="26" t="s">
        <v>60</v>
      </c>
      <c r="C14" s="22" t="s">
        <v>4</v>
      </c>
      <c r="D14" s="18">
        <f t="shared" si="1"/>
        <v>6.6523570000000003</v>
      </c>
      <c r="E14" s="18">
        <f t="shared" si="2"/>
        <v>0</v>
      </c>
      <c r="F14" s="18">
        <f t="shared" si="3"/>
        <v>0</v>
      </c>
      <c r="G14" s="18">
        <f t="shared" si="4"/>
        <v>0</v>
      </c>
      <c r="H14" s="18">
        <f t="shared" si="5"/>
        <v>0</v>
      </c>
      <c r="I14" s="18">
        <f t="shared" si="6"/>
        <v>0</v>
      </c>
      <c r="J14" s="18">
        <f t="shared" si="7"/>
        <v>6.6523570000000003</v>
      </c>
      <c r="K14" s="18">
        <f t="shared" si="8"/>
        <v>3.497652</v>
      </c>
      <c r="L14" s="18">
        <v>0</v>
      </c>
      <c r="M14" s="18">
        <v>0</v>
      </c>
      <c r="N14" s="18">
        <v>0</v>
      </c>
      <c r="O14" s="19">
        <v>0</v>
      </c>
      <c r="P14" s="19">
        <v>0</v>
      </c>
      <c r="Q14" s="19">
        <v>3.497652</v>
      </c>
      <c r="R14" s="18">
        <f>S14+T14+U14+V14+W14+X14</f>
        <v>3.1547049999999999</v>
      </c>
      <c r="S14" s="18">
        <v>0</v>
      </c>
      <c r="T14" s="18">
        <v>0</v>
      </c>
      <c r="U14" s="18">
        <v>0</v>
      </c>
      <c r="V14" s="19">
        <v>0</v>
      </c>
      <c r="W14" s="19">
        <v>0</v>
      </c>
      <c r="X14" s="19">
        <v>3.1547049999999999</v>
      </c>
    </row>
    <row r="15" spans="1:24" ht="30" x14ac:dyDescent="0.25">
      <c r="A15" s="22" t="s">
        <v>15</v>
      </c>
      <c r="B15" s="26" t="s">
        <v>16</v>
      </c>
      <c r="C15" s="22" t="s">
        <v>4</v>
      </c>
      <c r="D15" s="18">
        <f t="shared" si="1"/>
        <v>34.475850179999995</v>
      </c>
      <c r="E15" s="18">
        <f t="shared" si="2"/>
        <v>0</v>
      </c>
      <c r="F15" s="18">
        <f t="shared" si="3"/>
        <v>0</v>
      </c>
      <c r="G15" s="18">
        <f t="shared" si="4"/>
        <v>0</v>
      </c>
      <c r="H15" s="18">
        <f t="shared" si="5"/>
        <v>8.0087309999999992</v>
      </c>
      <c r="I15" s="18">
        <f t="shared" si="6"/>
        <v>24.635521799999999</v>
      </c>
      <c r="J15" s="18">
        <f t="shared" si="7"/>
        <v>1.8315973800000003</v>
      </c>
      <c r="K15" s="18">
        <f t="shared" si="8"/>
        <v>16.494889000000001</v>
      </c>
      <c r="L15" s="18">
        <v>0</v>
      </c>
      <c r="M15" s="18">
        <v>0</v>
      </c>
      <c r="N15" s="18">
        <v>0</v>
      </c>
      <c r="O15" s="18">
        <v>4.0804469999999995</v>
      </c>
      <c r="P15" s="18">
        <v>11.545224000000003</v>
      </c>
      <c r="Q15" s="18">
        <v>0.86921800000000005</v>
      </c>
      <c r="R15" s="18">
        <f t="shared" si="9"/>
        <v>17.980961180000001</v>
      </c>
      <c r="S15" s="18">
        <v>0</v>
      </c>
      <c r="T15" s="18">
        <v>0</v>
      </c>
      <c r="U15" s="18"/>
      <c r="V15" s="18">
        <v>3.9282840000000001</v>
      </c>
      <c r="W15" s="18">
        <v>13.090297799999998</v>
      </c>
      <c r="X15" s="18">
        <v>0.96237938000000012</v>
      </c>
    </row>
    <row r="16" spans="1:24" x14ac:dyDescent="0.25">
      <c r="A16" s="22" t="s">
        <v>17</v>
      </c>
      <c r="B16" s="26" t="s">
        <v>18</v>
      </c>
      <c r="C16" s="22" t="s">
        <v>4</v>
      </c>
      <c r="D16" s="18">
        <f t="shared" si="1"/>
        <v>16.891689960000001</v>
      </c>
      <c r="E16" s="18">
        <f t="shared" si="2"/>
        <v>0</v>
      </c>
      <c r="F16" s="18">
        <f t="shared" si="3"/>
        <v>0</v>
      </c>
      <c r="G16" s="18">
        <f t="shared" si="4"/>
        <v>0</v>
      </c>
      <c r="H16" s="18">
        <f t="shared" si="5"/>
        <v>0.17105300000000001</v>
      </c>
      <c r="I16" s="18">
        <f t="shared" si="6"/>
        <v>1.8311300000000001</v>
      </c>
      <c r="J16" s="18">
        <f t="shared" si="7"/>
        <v>14.889506960000002</v>
      </c>
      <c r="K16" s="18">
        <f t="shared" si="8"/>
        <v>8.6004974399999998</v>
      </c>
      <c r="L16" s="18">
        <v>0</v>
      </c>
      <c r="M16" s="18">
        <v>0</v>
      </c>
      <c r="N16" s="18">
        <v>0</v>
      </c>
      <c r="O16" s="18">
        <v>9.2551000000000022E-2</v>
      </c>
      <c r="P16" s="18">
        <v>0.995923</v>
      </c>
      <c r="Q16" s="18">
        <v>7.5120234400000001</v>
      </c>
      <c r="R16" s="18">
        <f t="shared" si="9"/>
        <v>8.291192520000001</v>
      </c>
      <c r="S16" s="18">
        <v>0</v>
      </c>
      <c r="T16" s="18">
        <v>0</v>
      </c>
      <c r="U16" s="18">
        <v>0</v>
      </c>
      <c r="V16" s="18">
        <v>7.8501999999999988E-2</v>
      </c>
      <c r="W16" s="18">
        <v>0.83520700000000014</v>
      </c>
      <c r="X16" s="18">
        <v>7.3774835200000011</v>
      </c>
    </row>
    <row r="17" spans="1:24" ht="30" x14ac:dyDescent="0.25">
      <c r="A17" s="22" t="s">
        <v>19</v>
      </c>
      <c r="B17" s="26" t="s">
        <v>20</v>
      </c>
      <c r="C17" s="22" t="s">
        <v>4</v>
      </c>
      <c r="D17" s="18">
        <f t="shared" si="1"/>
        <v>0</v>
      </c>
      <c r="E17" s="18">
        <f t="shared" si="2"/>
        <v>0</v>
      </c>
      <c r="F17" s="18">
        <f t="shared" si="3"/>
        <v>0</v>
      </c>
      <c r="G17" s="18">
        <f t="shared" si="4"/>
        <v>0</v>
      </c>
      <c r="H17" s="18">
        <f t="shared" si="5"/>
        <v>0</v>
      </c>
      <c r="I17" s="18">
        <f t="shared" si="6"/>
        <v>0</v>
      </c>
      <c r="J17" s="18">
        <f t="shared" si="7"/>
        <v>0</v>
      </c>
      <c r="K17" s="18">
        <f t="shared" si="8"/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f t="shared" si="9"/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</row>
    <row r="18" spans="1:24" ht="30" x14ac:dyDescent="0.25">
      <c r="A18" s="22" t="s">
        <v>21</v>
      </c>
      <c r="B18" s="26" t="s">
        <v>22</v>
      </c>
      <c r="C18" s="22" t="s">
        <v>4</v>
      </c>
      <c r="D18" s="18">
        <f t="shared" si="1"/>
        <v>0</v>
      </c>
      <c r="E18" s="18">
        <f t="shared" si="2"/>
        <v>0</v>
      </c>
      <c r="F18" s="18">
        <f t="shared" si="3"/>
        <v>0</v>
      </c>
      <c r="G18" s="18">
        <f t="shared" si="4"/>
        <v>0</v>
      </c>
      <c r="H18" s="18">
        <f t="shared" si="5"/>
        <v>0</v>
      </c>
      <c r="I18" s="18">
        <f t="shared" si="6"/>
        <v>0</v>
      </c>
      <c r="J18" s="18">
        <f t="shared" si="7"/>
        <v>0</v>
      </c>
      <c r="K18" s="18">
        <f t="shared" si="8"/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f t="shared" si="9"/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</row>
    <row r="19" spans="1:24" s="1" customFormat="1" x14ac:dyDescent="0.25">
      <c r="A19" s="20" t="s">
        <v>23</v>
      </c>
      <c r="B19" s="20" t="s">
        <v>24</v>
      </c>
      <c r="C19" s="22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 ht="30" x14ac:dyDescent="0.25">
      <c r="A20" s="4" t="s">
        <v>25</v>
      </c>
      <c r="B20" s="5" t="s">
        <v>26</v>
      </c>
      <c r="C20" s="4" t="s">
        <v>27</v>
      </c>
      <c r="D20" s="8">
        <f t="shared" ref="D20:J21" si="17">(D8*1000)/$J$4</f>
        <v>1.926340163934426</v>
      </c>
      <c r="E20" s="8">
        <f t="shared" si="17"/>
        <v>0</v>
      </c>
      <c r="F20" s="8">
        <f t="shared" si="17"/>
        <v>0</v>
      </c>
      <c r="G20" s="8">
        <f t="shared" si="17"/>
        <v>0</v>
      </c>
      <c r="H20" s="8">
        <f t="shared" si="17"/>
        <v>0</v>
      </c>
      <c r="I20" s="8">
        <f t="shared" si="17"/>
        <v>1.926340163934426</v>
      </c>
      <c r="J20" s="8">
        <f t="shared" si="17"/>
        <v>0</v>
      </c>
      <c r="K20" s="8">
        <f>(K8*1000)/$Q$4</f>
        <v>2.0055290750915749</v>
      </c>
      <c r="L20" s="8">
        <f t="shared" ref="L20:Q20" si="18">(L8*1000)/$Q$4</f>
        <v>0</v>
      </c>
      <c r="M20" s="8">
        <f t="shared" si="18"/>
        <v>0</v>
      </c>
      <c r="N20" s="8">
        <f t="shared" si="18"/>
        <v>0</v>
      </c>
      <c r="O20" s="8">
        <f t="shared" si="18"/>
        <v>0</v>
      </c>
      <c r="P20" s="8">
        <f t="shared" si="18"/>
        <v>2.0055290750915749</v>
      </c>
      <c r="Q20" s="8">
        <f t="shared" si="18"/>
        <v>0</v>
      </c>
      <c r="R20" s="8">
        <f>(R8*1000)/$X$4</f>
        <v>1.8480120018115942</v>
      </c>
      <c r="S20" s="8">
        <f t="shared" ref="S20:X20" si="19">(S8*1000)/$X$4</f>
        <v>0</v>
      </c>
      <c r="T20" s="8">
        <f t="shared" si="19"/>
        <v>0</v>
      </c>
      <c r="U20" s="8">
        <f t="shared" si="19"/>
        <v>0</v>
      </c>
      <c r="V20" s="8">
        <f t="shared" si="19"/>
        <v>0</v>
      </c>
      <c r="W20" s="8">
        <f t="shared" si="19"/>
        <v>1.8480120018115942</v>
      </c>
      <c r="X20" s="8">
        <f t="shared" si="19"/>
        <v>0</v>
      </c>
    </row>
    <row r="21" spans="1:24" x14ac:dyDescent="0.25">
      <c r="A21" s="4" t="s">
        <v>28</v>
      </c>
      <c r="B21" s="5" t="s">
        <v>29</v>
      </c>
      <c r="C21" s="4" t="s">
        <v>27</v>
      </c>
      <c r="D21" s="8">
        <f t="shared" si="17"/>
        <v>14.19522210837887</v>
      </c>
      <c r="E21" s="8">
        <f t="shared" si="17"/>
        <v>0</v>
      </c>
      <c r="F21" s="8">
        <f t="shared" si="17"/>
        <v>0</v>
      </c>
      <c r="G21" s="8">
        <f t="shared" si="17"/>
        <v>0</v>
      </c>
      <c r="H21" s="8">
        <f t="shared" si="17"/>
        <v>7.9704464571948996</v>
      </c>
      <c r="I21" s="8">
        <f t="shared" si="17"/>
        <v>3.3742393158014576</v>
      </c>
      <c r="J21" s="8">
        <f t="shared" si="17"/>
        <v>2.8505363353825137</v>
      </c>
      <c r="K21" s="8">
        <f>(K9*1000)/$Q$4</f>
        <v>13.781977106227108</v>
      </c>
      <c r="L21" s="8">
        <f t="shared" ref="L21:Q21" si="20">(L9*1000)/$Q$4</f>
        <v>0</v>
      </c>
      <c r="M21" s="8">
        <f t="shared" si="20"/>
        <v>0</v>
      </c>
      <c r="N21" s="8">
        <f t="shared" si="20"/>
        <v>0</v>
      </c>
      <c r="O21" s="8">
        <f t="shared" si="20"/>
        <v>7.7438446611721607</v>
      </c>
      <c r="P21" s="8">
        <f t="shared" si="20"/>
        <v>3.1645606295787552</v>
      </c>
      <c r="Q21" s="8">
        <f t="shared" si="20"/>
        <v>2.8735718154761907</v>
      </c>
      <c r="R21" s="8">
        <f>(R9*1000)/$X$4</f>
        <v>14.603975317028986</v>
      </c>
      <c r="S21" s="8">
        <f t="shared" ref="S21:X21" si="21">(S9*1000)/$X$4</f>
        <v>0</v>
      </c>
      <c r="T21" s="8">
        <f t="shared" si="21"/>
        <v>0</v>
      </c>
      <c r="U21" s="8">
        <f t="shared" si="21"/>
        <v>0</v>
      </c>
      <c r="V21" s="8">
        <f t="shared" si="21"/>
        <v>8.1945851902173903</v>
      </c>
      <c r="W21" s="8">
        <f t="shared" si="21"/>
        <v>3.5816388858695651</v>
      </c>
      <c r="X21" s="8">
        <f t="shared" si="21"/>
        <v>2.8277512409420291</v>
      </c>
    </row>
    <row r="22" spans="1:24" ht="30" x14ac:dyDescent="0.25">
      <c r="A22" s="4" t="s">
        <v>30</v>
      </c>
      <c r="B22" s="5" t="s">
        <v>10</v>
      </c>
      <c r="C22" s="4" t="s">
        <v>27</v>
      </c>
      <c r="D22" s="8">
        <f t="shared" ref="D22:J24" si="22">(D11*1000)/$J$4</f>
        <v>6.6870751366120214</v>
      </c>
      <c r="E22" s="8">
        <f t="shared" si="22"/>
        <v>0</v>
      </c>
      <c r="F22" s="8">
        <f t="shared" si="22"/>
        <v>0</v>
      </c>
      <c r="G22" s="8">
        <f t="shared" si="22"/>
        <v>0</v>
      </c>
      <c r="H22" s="8">
        <f t="shared" si="22"/>
        <v>6.6870751366120214</v>
      </c>
      <c r="I22" s="8">
        <f t="shared" si="22"/>
        <v>0</v>
      </c>
      <c r="J22" s="8">
        <f t="shared" si="22"/>
        <v>0</v>
      </c>
      <c r="K22" s="8">
        <f t="shared" ref="K22:Q24" si="23">(K11*1000)/$Q$4</f>
        <v>6.5024045329670326</v>
      </c>
      <c r="L22" s="8">
        <f t="shared" si="23"/>
        <v>0</v>
      </c>
      <c r="M22" s="8">
        <f t="shared" si="23"/>
        <v>0</v>
      </c>
      <c r="N22" s="8">
        <f t="shared" si="23"/>
        <v>0</v>
      </c>
      <c r="O22" s="8">
        <f t="shared" si="23"/>
        <v>6.5024045329670326</v>
      </c>
      <c r="P22" s="8">
        <f t="shared" si="23"/>
        <v>0</v>
      </c>
      <c r="Q22" s="8">
        <f t="shared" si="23"/>
        <v>0</v>
      </c>
      <c r="R22" s="8">
        <f t="shared" ref="R22:X24" si="24">(R11*1000)/$X$4</f>
        <v>6.8697384510869561</v>
      </c>
      <c r="S22" s="8">
        <f t="shared" si="24"/>
        <v>0</v>
      </c>
      <c r="T22" s="8">
        <f t="shared" si="24"/>
        <v>0</v>
      </c>
      <c r="U22" s="8">
        <f t="shared" si="24"/>
        <v>0</v>
      </c>
      <c r="V22" s="8">
        <f t="shared" si="24"/>
        <v>6.8697384510869561</v>
      </c>
      <c r="W22" s="8">
        <f t="shared" si="24"/>
        <v>0</v>
      </c>
      <c r="X22" s="8">
        <f t="shared" si="24"/>
        <v>0</v>
      </c>
    </row>
    <row r="23" spans="1:24" x14ac:dyDescent="0.25">
      <c r="A23" s="4" t="s">
        <v>31</v>
      </c>
      <c r="B23" s="5" t="s">
        <v>32</v>
      </c>
      <c r="C23" s="4" t="s">
        <v>27</v>
      </c>
      <c r="D23" s="8">
        <f t="shared" si="22"/>
        <v>0.9029674248633881</v>
      </c>
      <c r="E23" s="8">
        <f t="shared" si="22"/>
        <v>0</v>
      </c>
      <c r="F23" s="8">
        <f t="shared" si="22"/>
        <v>0</v>
      </c>
      <c r="G23" s="8">
        <f t="shared" si="22"/>
        <v>0</v>
      </c>
      <c r="H23" s="8">
        <f t="shared" si="22"/>
        <v>0.35215729508196725</v>
      </c>
      <c r="I23" s="8">
        <f t="shared" si="22"/>
        <v>0.36118697062841532</v>
      </c>
      <c r="J23" s="8">
        <f t="shared" si="22"/>
        <v>0.18962315915300548</v>
      </c>
      <c r="K23" s="8">
        <f t="shared" si="23"/>
        <v>0.73354728937728952</v>
      </c>
      <c r="L23" s="8">
        <f t="shared" si="23"/>
        <v>0</v>
      </c>
      <c r="M23" s="8">
        <f t="shared" si="23"/>
        <v>0</v>
      </c>
      <c r="N23" s="8">
        <f t="shared" si="23"/>
        <v>0</v>
      </c>
      <c r="O23" s="8">
        <f t="shared" si="23"/>
        <v>0.28608344322344326</v>
      </c>
      <c r="P23" s="8">
        <f t="shared" si="23"/>
        <v>0.2934189171245421</v>
      </c>
      <c r="Q23" s="8">
        <f t="shared" si="23"/>
        <v>0.15404492902930403</v>
      </c>
      <c r="R23" s="8">
        <f t="shared" si="24"/>
        <v>1.0705460371376814</v>
      </c>
      <c r="S23" s="8">
        <f t="shared" si="24"/>
        <v>0</v>
      </c>
      <c r="T23" s="8">
        <f t="shared" si="24"/>
        <v>0</v>
      </c>
      <c r="U23" s="8">
        <f t="shared" si="24"/>
        <v>0</v>
      </c>
      <c r="V23" s="8">
        <f t="shared" si="24"/>
        <v>0.41751295289855073</v>
      </c>
      <c r="W23" s="8">
        <f t="shared" si="24"/>
        <v>0.4282184148550725</v>
      </c>
      <c r="X23" s="8">
        <f t="shared" si="24"/>
        <v>0.22481466938405797</v>
      </c>
    </row>
    <row r="24" spans="1:24" x14ac:dyDescent="0.25">
      <c r="A24" s="4" t="s">
        <v>33</v>
      </c>
      <c r="B24" s="5" t="s">
        <v>34</v>
      </c>
      <c r="C24" s="4" t="s">
        <v>27</v>
      </c>
      <c r="D24" s="8">
        <f t="shared" si="22"/>
        <v>6.6051795469034609</v>
      </c>
      <c r="E24" s="8">
        <f t="shared" si="22"/>
        <v>0</v>
      </c>
      <c r="F24" s="8">
        <f t="shared" si="22"/>
        <v>0</v>
      </c>
      <c r="G24" s="8">
        <f t="shared" si="22"/>
        <v>0</v>
      </c>
      <c r="H24" s="8">
        <f t="shared" si="22"/>
        <v>0.9312140255009107</v>
      </c>
      <c r="I24" s="8">
        <f t="shared" si="22"/>
        <v>3.0130523451730418</v>
      </c>
      <c r="J24" s="8">
        <f t="shared" si="22"/>
        <v>2.6609131762295082</v>
      </c>
      <c r="K24" s="8">
        <f t="shared" si="23"/>
        <v>6.5460252838827842</v>
      </c>
      <c r="L24" s="8">
        <f t="shared" si="23"/>
        <v>0</v>
      </c>
      <c r="M24" s="8">
        <f t="shared" si="23"/>
        <v>0</v>
      </c>
      <c r="N24" s="8">
        <f t="shared" si="23"/>
        <v>0</v>
      </c>
      <c r="O24" s="8">
        <f t="shared" si="23"/>
        <v>0.95535668498168491</v>
      </c>
      <c r="P24" s="8">
        <f t="shared" si="23"/>
        <v>2.8711417124542131</v>
      </c>
      <c r="Q24" s="8">
        <f t="shared" si="23"/>
        <v>2.7195268864468862</v>
      </c>
      <c r="R24" s="8">
        <f t="shared" si="24"/>
        <v>6.6636908288043468</v>
      </c>
      <c r="S24" s="8">
        <f t="shared" si="24"/>
        <v>0</v>
      </c>
      <c r="T24" s="8">
        <f t="shared" si="24"/>
        <v>0</v>
      </c>
      <c r="U24" s="8">
        <f t="shared" si="24"/>
        <v>0</v>
      </c>
      <c r="V24" s="8">
        <f t="shared" si="24"/>
        <v>0.9073337862318841</v>
      </c>
      <c r="W24" s="8">
        <f t="shared" si="24"/>
        <v>3.1534204710144924</v>
      </c>
      <c r="X24" s="8">
        <f t="shared" si="24"/>
        <v>2.6029365715579709</v>
      </c>
    </row>
    <row r="25" spans="1:24" x14ac:dyDescent="0.25">
      <c r="A25" s="4" t="s">
        <v>35</v>
      </c>
      <c r="B25" s="5" t="s">
        <v>36</v>
      </c>
      <c r="C25" s="4" t="s">
        <v>27</v>
      </c>
      <c r="D25" s="8">
        <f t="shared" ref="D25:D28" si="25">(D15*1000)/$J$4</f>
        <v>3.9248463319672124</v>
      </c>
      <c r="E25" s="8">
        <f t="shared" ref="E25:J28" si="26">(E15*1000)/$J$4</f>
        <v>0</v>
      </c>
      <c r="F25" s="8">
        <f t="shared" si="26"/>
        <v>0</v>
      </c>
      <c r="G25" s="8">
        <f t="shared" si="26"/>
        <v>0</v>
      </c>
      <c r="H25" s="8">
        <f t="shared" si="26"/>
        <v>0.91174077868852443</v>
      </c>
      <c r="I25" s="8">
        <f t="shared" si="26"/>
        <v>2.8045903688524589</v>
      </c>
      <c r="J25" s="8">
        <f t="shared" si="26"/>
        <v>0.20851518442622954</v>
      </c>
      <c r="K25" s="8">
        <f t="shared" ref="K25:Q28" si="27">(K15*1000)/$Q$4</f>
        <v>3.7763024267399268</v>
      </c>
      <c r="L25" s="8">
        <f t="shared" si="27"/>
        <v>0</v>
      </c>
      <c r="M25" s="8">
        <f t="shared" si="27"/>
        <v>0</v>
      </c>
      <c r="N25" s="8">
        <f t="shared" si="27"/>
        <v>0</v>
      </c>
      <c r="O25" s="8">
        <f t="shared" si="27"/>
        <v>0.93416826923076912</v>
      </c>
      <c r="P25" s="8">
        <f t="shared" si="27"/>
        <v>2.6431373626373631</v>
      </c>
      <c r="Q25" s="8">
        <f t="shared" si="27"/>
        <v>0.19899679487179489</v>
      </c>
      <c r="R25" s="8">
        <f t="shared" ref="R25:X28" si="28">(R15*1000)/$X$4</f>
        <v>4.071775629528986</v>
      </c>
      <c r="S25" s="8">
        <f t="shared" si="28"/>
        <v>0</v>
      </c>
      <c r="T25" s="8">
        <f t="shared" si="28"/>
        <v>0</v>
      </c>
      <c r="U25" s="8">
        <f t="shared" si="28"/>
        <v>0</v>
      </c>
      <c r="V25" s="8">
        <f t="shared" si="28"/>
        <v>0.88955706521739131</v>
      </c>
      <c r="W25" s="8">
        <f t="shared" si="28"/>
        <v>2.964288451086956</v>
      </c>
      <c r="X25" s="8">
        <f t="shared" si="28"/>
        <v>0.21793011322463771</v>
      </c>
    </row>
    <row r="26" spans="1:24" x14ac:dyDescent="0.25">
      <c r="A26" s="4" t="s">
        <v>37</v>
      </c>
      <c r="B26" s="5" t="s">
        <v>38</v>
      </c>
      <c r="C26" s="4" t="s">
        <v>27</v>
      </c>
      <c r="D26" s="8">
        <f t="shared" si="25"/>
        <v>1.9230065983606557</v>
      </c>
      <c r="E26" s="8">
        <f t="shared" si="26"/>
        <v>0</v>
      </c>
      <c r="F26" s="8">
        <f t="shared" si="26"/>
        <v>0</v>
      </c>
      <c r="G26" s="8">
        <f t="shared" si="26"/>
        <v>0</v>
      </c>
      <c r="H26" s="8">
        <f t="shared" si="26"/>
        <v>1.9473246812386158E-2</v>
      </c>
      <c r="I26" s="8">
        <f t="shared" si="26"/>
        <v>0.20846197632058289</v>
      </c>
      <c r="J26" s="8">
        <f t="shared" si="26"/>
        <v>1.6950713752276869</v>
      </c>
      <c r="K26" s="8">
        <f t="shared" si="27"/>
        <v>1.9689783516483514</v>
      </c>
      <c r="L26" s="8">
        <f t="shared" si="27"/>
        <v>0</v>
      </c>
      <c r="M26" s="8">
        <f t="shared" si="27"/>
        <v>0</v>
      </c>
      <c r="N26" s="8">
        <f t="shared" si="27"/>
        <v>0</v>
      </c>
      <c r="O26" s="8">
        <f t="shared" si="27"/>
        <v>2.1188415750915755E-2</v>
      </c>
      <c r="P26" s="8">
        <f t="shared" si="27"/>
        <v>0.22800434981684981</v>
      </c>
      <c r="Q26" s="8">
        <f t="shared" si="27"/>
        <v>1.719785586080586</v>
      </c>
      <c r="R26" s="8">
        <f t="shared" si="28"/>
        <v>1.8775345380434785</v>
      </c>
      <c r="S26" s="8">
        <f t="shared" si="28"/>
        <v>0</v>
      </c>
      <c r="T26" s="8">
        <f t="shared" si="28"/>
        <v>0</v>
      </c>
      <c r="U26" s="8">
        <f t="shared" si="28"/>
        <v>0</v>
      </c>
      <c r="V26" s="8">
        <f t="shared" si="28"/>
        <v>1.7776721014492753E-2</v>
      </c>
      <c r="W26" s="8">
        <f t="shared" si="28"/>
        <v>0.18913201992753625</v>
      </c>
      <c r="X26" s="8">
        <f t="shared" si="28"/>
        <v>1.6706257971014495</v>
      </c>
    </row>
    <row r="27" spans="1:24" ht="30" x14ac:dyDescent="0.25">
      <c r="A27" s="4" t="s">
        <v>39</v>
      </c>
      <c r="B27" s="5" t="s">
        <v>40</v>
      </c>
      <c r="C27" s="4" t="s">
        <v>27</v>
      </c>
      <c r="D27" s="8">
        <f t="shared" si="25"/>
        <v>0</v>
      </c>
      <c r="E27" s="8">
        <f t="shared" si="26"/>
        <v>0</v>
      </c>
      <c r="F27" s="8">
        <f t="shared" si="26"/>
        <v>0</v>
      </c>
      <c r="G27" s="8">
        <f t="shared" si="26"/>
        <v>0</v>
      </c>
      <c r="H27" s="8">
        <f t="shared" si="26"/>
        <v>0</v>
      </c>
      <c r="I27" s="8">
        <f t="shared" si="26"/>
        <v>0</v>
      </c>
      <c r="J27" s="8">
        <f t="shared" si="26"/>
        <v>0</v>
      </c>
      <c r="K27" s="8">
        <f t="shared" si="27"/>
        <v>0</v>
      </c>
      <c r="L27" s="8">
        <f t="shared" si="27"/>
        <v>0</v>
      </c>
      <c r="M27" s="8">
        <f t="shared" si="27"/>
        <v>0</v>
      </c>
      <c r="N27" s="8">
        <f t="shared" si="27"/>
        <v>0</v>
      </c>
      <c r="O27" s="8">
        <f t="shared" si="27"/>
        <v>0</v>
      </c>
      <c r="P27" s="8">
        <f t="shared" si="27"/>
        <v>0</v>
      </c>
      <c r="Q27" s="8">
        <f t="shared" si="27"/>
        <v>0</v>
      </c>
      <c r="R27" s="8">
        <f t="shared" si="28"/>
        <v>0</v>
      </c>
      <c r="S27" s="8">
        <f t="shared" si="28"/>
        <v>0</v>
      </c>
      <c r="T27" s="8">
        <f t="shared" si="28"/>
        <v>0</v>
      </c>
      <c r="U27" s="8">
        <f t="shared" si="28"/>
        <v>0</v>
      </c>
      <c r="V27" s="8">
        <f t="shared" si="28"/>
        <v>0</v>
      </c>
      <c r="W27" s="8">
        <f t="shared" si="28"/>
        <v>0</v>
      </c>
      <c r="X27" s="8">
        <f t="shared" si="28"/>
        <v>0</v>
      </c>
    </row>
    <row r="28" spans="1:24" ht="30" x14ac:dyDescent="0.25">
      <c r="A28" s="4" t="s">
        <v>41</v>
      </c>
      <c r="B28" s="5" t="s">
        <v>42</v>
      </c>
      <c r="C28" s="4" t="s">
        <v>27</v>
      </c>
      <c r="D28" s="8">
        <f t="shared" si="25"/>
        <v>0</v>
      </c>
      <c r="E28" s="8">
        <f t="shared" si="26"/>
        <v>0</v>
      </c>
      <c r="F28" s="8">
        <f t="shared" si="26"/>
        <v>0</v>
      </c>
      <c r="G28" s="8">
        <f t="shared" si="26"/>
        <v>0</v>
      </c>
      <c r="H28" s="8">
        <f t="shared" si="26"/>
        <v>0</v>
      </c>
      <c r="I28" s="8">
        <f t="shared" si="26"/>
        <v>0</v>
      </c>
      <c r="J28" s="8">
        <f t="shared" si="26"/>
        <v>0</v>
      </c>
      <c r="K28" s="8">
        <f t="shared" si="27"/>
        <v>0</v>
      </c>
      <c r="L28" s="8">
        <f t="shared" si="27"/>
        <v>0</v>
      </c>
      <c r="M28" s="8">
        <f t="shared" si="27"/>
        <v>0</v>
      </c>
      <c r="N28" s="8">
        <f t="shared" si="27"/>
        <v>0</v>
      </c>
      <c r="O28" s="8">
        <f t="shared" si="27"/>
        <v>0</v>
      </c>
      <c r="P28" s="8">
        <f t="shared" si="27"/>
        <v>0</v>
      </c>
      <c r="Q28" s="8">
        <f t="shared" si="27"/>
        <v>0</v>
      </c>
      <c r="R28" s="8">
        <f t="shared" si="28"/>
        <v>0</v>
      </c>
      <c r="S28" s="8">
        <f t="shared" si="28"/>
        <v>0</v>
      </c>
      <c r="T28" s="8">
        <f t="shared" si="28"/>
        <v>0</v>
      </c>
      <c r="U28" s="8">
        <f t="shared" si="28"/>
        <v>0</v>
      </c>
      <c r="V28" s="8">
        <f t="shared" si="28"/>
        <v>0</v>
      </c>
      <c r="W28" s="8">
        <f t="shared" si="28"/>
        <v>0</v>
      </c>
      <c r="X28" s="8">
        <f t="shared" si="28"/>
        <v>0</v>
      </c>
    </row>
  </sheetData>
  <mergeCells count="4">
    <mergeCell ref="A5:C5"/>
    <mergeCell ref="D5:J5"/>
    <mergeCell ref="K5:Q5"/>
    <mergeCell ref="R5:X5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28"/>
  <sheetViews>
    <sheetView tabSelected="1" zoomScale="80" zoomScaleNormal="80" workbookViewId="0">
      <selection activeCell="A2" sqref="A2:X2"/>
    </sheetView>
  </sheetViews>
  <sheetFormatPr defaultRowHeight="15" x14ac:dyDescent="0.25"/>
  <cols>
    <col min="2" max="2" width="42.42578125" customWidth="1"/>
    <col min="4" max="4" width="10.42578125" bestFit="1" customWidth="1"/>
  </cols>
  <sheetData>
    <row r="2" spans="1:28" x14ac:dyDescent="0.25">
      <c r="A2" s="30" t="s">
        <v>62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8" x14ac:dyDescent="0.25">
      <c r="D3" s="15">
        <f>'2021'!D7-'2021'!D8-'2021'!D11-'2021'!D12-'2021'!D13-'2021'!D10</f>
        <v>-6.2806804201898103E-10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8" x14ac:dyDescent="0.25">
      <c r="D4" s="16"/>
      <c r="E4" s="16"/>
      <c r="F4" s="16"/>
      <c r="G4" s="16"/>
      <c r="H4" s="16"/>
      <c r="I4" s="16"/>
      <c r="J4" s="16">
        <v>8760</v>
      </c>
      <c r="K4" s="16"/>
      <c r="L4" s="16"/>
      <c r="M4" s="16"/>
      <c r="N4" s="16"/>
      <c r="O4" s="17"/>
      <c r="P4" s="16"/>
      <c r="Q4" s="16">
        <v>4344</v>
      </c>
      <c r="R4" s="16"/>
      <c r="S4" s="16"/>
      <c r="T4" s="16"/>
      <c r="U4" s="16"/>
      <c r="V4" s="16"/>
      <c r="W4" s="16"/>
      <c r="X4" s="16">
        <v>4416</v>
      </c>
    </row>
    <row r="5" spans="1:28" x14ac:dyDescent="0.25">
      <c r="A5" s="12" t="s">
        <v>43</v>
      </c>
      <c r="B5" s="12"/>
      <c r="C5" s="14"/>
      <c r="D5" s="13" t="s">
        <v>51</v>
      </c>
      <c r="E5" s="13"/>
      <c r="F5" s="13"/>
      <c r="G5" s="13"/>
      <c r="H5" s="13"/>
      <c r="I5" s="13"/>
      <c r="J5" s="13"/>
      <c r="K5" s="13" t="s">
        <v>57</v>
      </c>
      <c r="L5" s="13"/>
      <c r="M5" s="13"/>
      <c r="N5" s="13"/>
      <c r="O5" s="13"/>
      <c r="P5" s="13"/>
      <c r="Q5" s="13"/>
      <c r="R5" s="13" t="s">
        <v>58</v>
      </c>
      <c r="S5" s="13"/>
      <c r="T5" s="13"/>
      <c r="U5" s="13"/>
      <c r="V5" s="13"/>
      <c r="W5" s="13"/>
      <c r="X5" s="13"/>
    </row>
    <row r="6" spans="1:28" s="1" customFormat="1" x14ac:dyDescent="0.25">
      <c r="A6" s="20" t="s">
        <v>0</v>
      </c>
      <c r="B6" s="20" t="s">
        <v>1</v>
      </c>
      <c r="C6" s="21"/>
      <c r="D6" s="22" t="s">
        <v>44</v>
      </c>
      <c r="E6" s="22" t="s">
        <v>45</v>
      </c>
      <c r="F6" s="22" t="s">
        <v>46</v>
      </c>
      <c r="G6" s="22" t="s">
        <v>47</v>
      </c>
      <c r="H6" s="22" t="s">
        <v>48</v>
      </c>
      <c r="I6" s="22" t="s">
        <v>49</v>
      </c>
      <c r="J6" s="22" t="s">
        <v>50</v>
      </c>
      <c r="K6" s="22" t="s">
        <v>44</v>
      </c>
      <c r="L6" s="22" t="s">
        <v>45</v>
      </c>
      <c r="M6" s="22" t="s">
        <v>46</v>
      </c>
      <c r="N6" s="22" t="s">
        <v>47</v>
      </c>
      <c r="O6" s="22" t="s">
        <v>48</v>
      </c>
      <c r="P6" s="22" t="s">
        <v>49</v>
      </c>
      <c r="Q6" s="22" t="s">
        <v>50</v>
      </c>
      <c r="R6" s="22" t="s">
        <v>44</v>
      </c>
      <c r="S6" s="22" t="s">
        <v>45</v>
      </c>
      <c r="T6" s="22" t="s">
        <v>46</v>
      </c>
      <c r="U6" s="22" t="s">
        <v>47</v>
      </c>
      <c r="V6" s="22" t="s">
        <v>48</v>
      </c>
      <c r="W6" s="22" t="s">
        <v>49</v>
      </c>
      <c r="X6" s="22" t="s">
        <v>50</v>
      </c>
      <c r="Z6"/>
      <c r="AB6"/>
    </row>
    <row r="7" spans="1:28" x14ac:dyDescent="0.25">
      <c r="A7" s="23" t="s">
        <v>2</v>
      </c>
      <c r="B7" s="24" t="s">
        <v>3</v>
      </c>
      <c r="C7" s="25" t="s">
        <v>4</v>
      </c>
      <c r="D7" s="18">
        <f>E7+F7+G7+H7+I7+J7</f>
        <v>145.747322</v>
      </c>
      <c r="E7" s="18">
        <f>L7+S7</f>
        <v>11.187277999999999</v>
      </c>
      <c r="F7" s="18">
        <f t="shared" ref="F7:J7" si="0">M7+T7</f>
        <v>0</v>
      </c>
      <c r="G7" s="18">
        <f t="shared" si="0"/>
        <v>0</v>
      </c>
      <c r="H7" s="18">
        <f t="shared" si="0"/>
        <v>0</v>
      </c>
      <c r="I7" s="18">
        <f t="shared" si="0"/>
        <v>134.560044</v>
      </c>
      <c r="J7" s="18">
        <f t="shared" si="0"/>
        <v>0</v>
      </c>
      <c r="K7" s="18">
        <f>L7+M7+N7+O7+P7+Q7</f>
        <v>73.982204999999993</v>
      </c>
      <c r="L7" s="18">
        <v>6.5186009999999994</v>
      </c>
      <c r="M7" s="18">
        <v>0</v>
      </c>
      <c r="N7" s="18">
        <v>0</v>
      </c>
      <c r="O7" s="18">
        <v>0</v>
      </c>
      <c r="P7" s="18">
        <v>67.463603999999989</v>
      </c>
      <c r="Q7" s="18">
        <v>0</v>
      </c>
      <c r="R7" s="18">
        <f>S7+T7+U7+V7+W7+X7</f>
        <v>71.765117000000004</v>
      </c>
      <c r="S7" s="18">
        <v>4.6686769999999997</v>
      </c>
      <c r="T7" s="18">
        <v>0</v>
      </c>
      <c r="U7" s="18">
        <v>0</v>
      </c>
      <c r="V7" s="18">
        <v>0</v>
      </c>
      <c r="W7" s="18">
        <v>67.096440000000001</v>
      </c>
      <c r="X7" s="18">
        <v>0</v>
      </c>
      <c r="AA7" s="7"/>
    </row>
    <row r="8" spans="1:28" ht="30" x14ac:dyDescent="0.25">
      <c r="A8" s="23" t="s">
        <v>5</v>
      </c>
      <c r="B8" s="24" t="s">
        <v>6</v>
      </c>
      <c r="C8" s="25" t="s">
        <v>4</v>
      </c>
      <c r="D8" s="18">
        <f t="shared" ref="D8:D18" si="1">E8+F8+G8+H8+I8+J8</f>
        <v>13.701055999999999</v>
      </c>
      <c r="E8" s="18">
        <f t="shared" ref="E8:E18" si="2">L8+S8</f>
        <v>0</v>
      </c>
      <c r="F8" s="18">
        <f t="shared" ref="F8:F18" si="3">M8+T8</f>
        <v>0</v>
      </c>
      <c r="G8" s="18">
        <f t="shared" ref="G8:G18" si="4">N8+U8</f>
        <v>0</v>
      </c>
      <c r="H8" s="18">
        <f t="shared" ref="H8:H18" si="5">O8+V8</f>
        <v>0</v>
      </c>
      <c r="I8" s="18">
        <f t="shared" ref="I8:I18" si="6">P8+W8</f>
        <v>13.701055999999999</v>
      </c>
      <c r="J8" s="18">
        <f t="shared" ref="J8:J18" si="7">Q8+X8</f>
        <v>0</v>
      </c>
      <c r="K8" s="18">
        <f t="shared" ref="K8:K18" si="8">L8+M8+N8+O8+P8+Q8</f>
        <v>7.3294740000000003</v>
      </c>
      <c r="L8" s="18">
        <v>0</v>
      </c>
      <c r="M8" s="18">
        <v>0</v>
      </c>
      <c r="N8" s="18">
        <v>0</v>
      </c>
      <c r="O8" s="18">
        <v>0</v>
      </c>
      <c r="P8" s="18">
        <v>7.3294740000000003</v>
      </c>
      <c r="Q8" s="18">
        <v>0</v>
      </c>
      <c r="R8" s="18">
        <f t="shared" ref="R8:R18" si="9">S8+T8+U8+V8+W8+X8</f>
        <v>6.3715819999999992</v>
      </c>
      <c r="S8" s="18">
        <v>0</v>
      </c>
      <c r="T8" s="18">
        <v>0</v>
      </c>
      <c r="U8" s="18">
        <v>0</v>
      </c>
      <c r="V8" s="18">
        <v>0</v>
      </c>
      <c r="W8" s="18">
        <v>6.3715819999999992</v>
      </c>
      <c r="X8" s="18">
        <v>0</v>
      </c>
      <c r="AA8" s="7"/>
    </row>
    <row r="9" spans="1:28" x14ac:dyDescent="0.25">
      <c r="A9" s="23" t="s">
        <v>7</v>
      </c>
      <c r="B9" s="24" t="s">
        <v>8</v>
      </c>
      <c r="C9" s="25" t="s">
        <v>4</v>
      </c>
      <c r="D9" s="18">
        <f t="shared" si="1"/>
        <v>131.55626600062809</v>
      </c>
      <c r="E9" s="18">
        <f t="shared" si="2"/>
        <v>0</v>
      </c>
      <c r="F9" s="18">
        <f t="shared" si="3"/>
        <v>0</v>
      </c>
      <c r="G9" s="18">
        <f t="shared" si="4"/>
        <v>0</v>
      </c>
      <c r="H9" s="18">
        <f t="shared" si="5"/>
        <v>73.044584672766973</v>
      </c>
      <c r="I9" s="18">
        <f t="shared" si="6"/>
        <v>33.149637643329072</v>
      </c>
      <c r="J9" s="18">
        <f t="shared" si="7"/>
        <v>25.362043684532033</v>
      </c>
      <c r="K9" s="18">
        <f t="shared" si="8"/>
        <v>66.402730990999999</v>
      </c>
      <c r="L9" s="18">
        <v>0</v>
      </c>
      <c r="M9" s="18">
        <v>0</v>
      </c>
      <c r="N9" s="18">
        <v>0</v>
      </c>
      <c r="O9" s="18">
        <f>O12+O13+O11</f>
        <v>37.720837560000007</v>
      </c>
      <c r="P9" s="18">
        <f>P11+P12+P13</f>
        <v>15.924008820000001</v>
      </c>
      <c r="Q9" s="18">
        <f>Q11+Q12+Q13</f>
        <v>12.757884611000001</v>
      </c>
      <c r="R9" s="18">
        <f t="shared" si="9"/>
        <v>65.153535009628058</v>
      </c>
      <c r="S9" s="18">
        <v>0</v>
      </c>
      <c r="T9" s="18">
        <v>0</v>
      </c>
      <c r="U9" s="18">
        <v>0</v>
      </c>
      <c r="V9" s="18">
        <f>V12+V13+V11</f>
        <v>35.323747112766966</v>
      </c>
      <c r="W9" s="18">
        <f>W11+W12+W13</f>
        <v>17.225628823329068</v>
      </c>
      <c r="X9" s="18">
        <f>X11+X12+X13</f>
        <v>12.604159073532031</v>
      </c>
      <c r="AA9" s="1"/>
    </row>
    <row r="10" spans="1:28" x14ac:dyDescent="0.25">
      <c r="A10" s="23" t="s">
        <v>59</v>
      </c>
      <c r="B10" s="24" t="s">
        <v>60</v>
      </c>
      <c r="C10" s="25" t="s">
        <v>4</v>
      </c>
      <c r="D10" s="18">
        <f t="shared" si="1"/>
        <v>0.49</v>
      </c>
      <c r="E10" s="18">
        <f t="shared" si="2"/>
        <v>0</v>
      </c>
      <c r="F10" s="18">
        <f t="shared" si="3"/>
        <v>0</v>
      </c>
      <c r="G10" s="18">
        <f t="shared" si="4"/>
        <v>0</v>
      </c>
      <c r="H10" s="18">
        <f t="shared" si="5"/>
        <v>0.49</v>
      </c>
      <c r="I10" s="18">
        <f t="shared" si="6"/>
        <v>0</v>
      </c>
      <c r="J10" s="18">
        <f t="shared" si="7"/>
        <v>0</v>
      </c>
      <c r="K10" s="18">
        <f t="shared" si="8"/>
        <v>0.25</v>
      </c>
      <c r="L10" s="18">
        <v>0</v>
      </c>
      <c r="M10" s="18">
        <v>0</v>
      </c>
      <c r="N10" s="18">
        <v>0</v>
      </c>
      <c r="O10" s="18">
        <v>0.25</v>
      </c>
      <c r="P10" s="18">
        <v>0</v>
      </c>
      <c r="Q10" s="18">
        <v>0</v>
      </c>
      <c r="R10" s="18">
        <f t="shared" si="9"/>
        <v>0.24</v>
      </c>
      <c r="S10" s="18">
        <v>0</v>
      </c>
      <c r="T10" s="18">
        <v>0</v>
      </c>
      <c r="U10" s="18">
        <v>0</v>
      </c>
      <c r="V10" s="18">
        <v>0.24</v>
      </c>
      <c r="W10" s="18">
        <v>0</v>
      </c>
      <c r="X10" s="18">
        <v>0</v>
      </c>
      <c r="AA10" s="1"/>
    </row>
    <row r="11" spans="1:28" ht="30" x14ac:dyDescent="0.25">
      <c r="A11" s="23" t="s">
        <v>9</v>
      </c>
      <c r="B11" s="24" t="s">
        <v>10</v>
      </c>
      <c r="C11" s="25" t="s">
        <v>4</v>
      </c>
      <c r="D11" s="18">
        <f t="shared" si="1"/>
        <v>60.994970000000009</v>
      </c>
      <c r="E11" s="18">
        <f t="shared" si="2"/>
        <v>0</v>
      </c>
      <c r="F11" s="18">
        <f t="shared" si="3"/>
        <v>0</v>
      </c>
      <c r="G11" s="18">
        <f t="shared" si="4"/>
        <v>0</v>
      </c>
      <c r="H11" s="18">
        <f t="shared" si="5"/>
        <v>60.994970000000009</v>
      </c>
      <c r="I11" s="18">
        <f t="shared" si="6"/>
        <v>0</v>
      </c>
      <c r="J11" s="18">
        <f t="shared" si="7"/>
        <v>0</v>
      </c>
      <c r="K11" s="18">
        <f t="shared" si="8"/>
        <v>31.857783000000005</v>
      </c>
      <c r="L11" s="18">
        <v>0</v>
      </c>
      <c r="M11" s="18">
        <v>0</v>
      </c>
      <c r="N11" s="18">
        <v>0</v>
      </c>
      <c r="O11" s="19">
        <v>31.857783000000005</v>
      </c>
      <c r="P11" s="18">
        <v>0</v>
      </c>
      <c r="Q11" s="18">
        <v>0</v>
      </c>
      <c r="R11" s="18">
        <f t="shared" si="9"/>
        <v>29.137187000000001</v>
      </c>
      <c r="S11" s="18">
        <v>0</v>
      </c>
      <c r="T11" s="18">
        <v>0</v>
      </c>
      <c r="U11" s="18">
        <v>0</v>
      </c>
      <c r="V11" s="19">
        <v>29.137187000000001</v>
      </c>
      <c r="W11" s="18">
        <v>0</v>
      </c>
      <c r="X11" s="18">
        <v>0</v>
      </c>
      <c r="AA11" s="1"/>
    </row>
    <row r="12" spans="1:28" x14ac:dyDescent="0.25">
      <c r="A12" s="23" t="s">
        <v>11</v>
      </c>
      <c r="B12" s="24" t="s">
        <v>12</v>
      </c>
      <c r="C12" s="25" t="s">
        <v>4</v>
      </c>
      <c r="D12" s="18">
        <f t="shared" si="1"/>
        <v>9.5114159109999985</v>
      </c>
      <c r="E12" s="18">
        <f t="shared" si="2"/>
        <v>0</v>
      </c>
      <c r="F12" s="18">
        <f t="shared" si="3"/>
        <v>0</v>
      </c>
      <c r="G12" s="18">
        <f t="shared" si="4"/>
        <v>0</v>
      </c>
      <c r="H12" s="18">
        <f t="shared" si="5"/>
        <v>3.4230166727669653</v>
      </c>
      <c r="I12" s="18">
        <f t="shared" si="6"/>
        <v>4.1020773903290646</v>
      </c>
      <c r="J12" s="18">
        <f t="shared" si="7"/>
        <v>1.986321847903969</v>
      </c>
      <c r="K12" s="18">
        <f t="shared" si="8"/>
        <v>4.6534983199999997</v>
      </c>
      <c r="L12" s="18">
        <v>0</v>
      </c>
      <c r="M12" s="18">
        <v>0</v>
      </c>
      <c r="N12" s="18">
        <v>0</v>
      </c>
      <c r="O12" s="18">
        <v>1.67516156</v>
      </c>
      <c r="P12" s="18">
        <v>2.0058952799999998</v>
      </c>
      <c r="Q12" s="18">
        <v>0.97244147999999997</v>
      </c>
      <c r="R12" s="18">
        <f t="shared" si="9"/>
        <v>4.8579175909999996</v>
      </c>
      <c r="S12" s="18">
        <v>0</v>
      </c>
      <c r="T12" s="18">
        <v>0</v>
      </c>
      <c r="U12" s="18">
        <v>0</v>
      </c>
      <c r="V12" s="18">
        <v>1.7478551127669653</v>
      </c>
      <c r="W12" s="18">
        <v>2.0961821103290652</v>
      </c>
      <c r="X12" s="18">
        <v>1.0138803679039692</v>
      </c>
      <c r="AA12" s="1"/>
    </row>
    <row r="13" spans="1:28" x14ac:dyDescent="0.25">
      <c r="A13" s="23" t="s">
        <v>13</v>
      </c>
      <c r="B13" s="24" t="s">
        <v>14</v>
      </c>
      <c r="C13" s="25" t="s">
        <v>4</v>
      </c>
      <c r="D13" s="18">
        <f t="shared" si="1"/>
        <v>61.049880089628061</v>
      </c>
      <c r="E13" s="18">
        <f t="shared" si="2"/>
        <v>0</v>
      </c>
      <c r="F13" s="18">
        <f t="shared" si="3"/>
        <v>0</v>
      </c>
      <c r="G13" s="18">
        <f t="shared" si="4"/>
        <v>0</v>
      </c>
      <c r="H13" s="18">
        <f t="shared" si="5"/>
        <v>8.6265979999999995</v>
      </c>
      <c r="I13" s="18">
        <f t="shared" si="6"/>
        <v>29.047560253</v>
      </c>
      <c r="J13" s="18">
        <f t="shared" si="7"/>
        <v>23.375721836628063</v>
      </c>
      <c r="K13" s="18">
        <f t="shared" si="8"/>
        <v>29.891449671</v>
      </c>
      <c r="L13" s="18">
        <f t="shared" ref="L13:N13" si="10">L14+L15+L16</f>
        <v>0</v>
      </c>
      <c r="M13" s="18">
        <f t="shared" si="10"/>
        <v>0</v>
      </c>
      <c r="N13" s="18">
        <f t="shared" si="10"/>
        <v>0</v>
      </c>
      <c r="O13" s="19">
        <f>O14+O15+O16</f>
        <v>4.1878929999999999</v>
      </c>
      <c r="P13" s="19">
        <f t="shared" ref="P13:Q13" si="11">P14+P15+P16</f>
        <v>13.91811354</v>
      </c>
      <c r="Q13" s="19">
        <f t="shared" si="11"/>
        <v>11.785443131000001</v>
      </c>
      <c r="R13" s="18">
        <f t="shared" si="9"/>
        <v>31.158430418628065</v>
      </c>
      <c r="S13" s="18">
        <f t="shared" ref="S13" si="12">S14+S15+S16</f>
        <v>0</v>
      </c>
      <c r="T13" s="18">
        <f t="shared" ref="T13" si="13">T14+T15+T16</f>
        <v>0</v>
      </c>
      <c r="U13" s="18">
        <f t="shared" ref="U13" si="14">U14+U15+U16</f>
        <v>0</v>
      </c>
      <c r="V13" s="19">
        <f>V14+V15+V16</f>
        <v>4.4387049999999997</v>
      </c>
      <c r="W13" s="19">
        <f t="shared" ref="W13" si="15">W14+W15+W16</f>
        <v>15.129446713000002</v>
      </c>
      <c r="X13" s="19">
        <f t="shared" ref="X13" si="16">X14+X15+X16</f>
        <v>11.590278705628062</v>
      </c>
      <c r="AA13" s="7"/>
    </row>
    <row r="14" spans="1:28" x14ac:dyDescent="0.25">
      <c r="A14" s="23" t="s">
        <v>61</v>
      </c>
      <c r="B14" s="24" t="s">
        <v>60</v>
      </c>
      <c r="C14" s="25" t="s">
        <v>4</v>
      </c>
      <c r="D14" s="18">
        <f t="shared" si="1"/>
        <v>6.0416310000000006</v>
      </c>
      <c r="E14" s="18">
        <f t="shared" si="2"/>
        <v>0</v>
      </c>
      <c r="F14" s="18">
        <f t="shared" si="3"/>
        <v>0</v>
      </c>
      <c r="G14" s="18">
        <f t="shared" si="4"/>
        <v>0</v>
      </c>
      <c r="H14" s="18">
        <f t="shared" si="5"/>
        <v>0</v>
      </c>
      <c r="I14" s="18">
        <f t="shared" si="6"/>
        <v>0</v>
      </c>
      <c r="J14" s="18">
        <f t="shared" si="7"/>
        <v>6.0416310000000006</v>
      </c>
      <c r="K14" s="18">
        <f t="shared" si="8"/>
        <v>3.275709</v>
      </c>
      <c r="L14" s="18">
        <v>0</v>
      </c>
      <c r="M14" s="18">
        <v>0</v>
      </c>
      <c r="N14" s="18">
        <v>0</v>
      </c>
      <c r="O14" s="19">
        <v>0</v>
      </c>
      <c r="P14" s="19">
        <v>0</v>
      </c>
      <c r="Q14" s="19">
        <v>3.275709</v>
      </c>
      <c r="R14" s="18">
        <f>S14+T14+U14+V14+W14+X14</f>
        <v>2.7659220000000002</v>
      </c>
      <c r="S14" s="18">
        <v>0</v>
      </c>
      <c r="T14" s="18">
        <v>0</v>
      </c>
      <c r="U14" s="18">
        <v>0</v>
      </c>
      <c r="V14" s="19">
        <v>0</v>
      </c>
      <c r="W14" s="19">
        <v>0</v>
      </c>
      <c r="X14" s="19">
        <v>2.7659220000000002</v>
      </c>
      <c r="AA14" s="7"/>
    </row>
    <row r="15" spans="1:28" ht="30" x14ac:dyDescent="0.25">
      <c r="A15" s="23" t="s">
        <v>15</v>
      </c>
      <c r="B15" s="24" t="s">
        <v>16</v>
      </c>
      <c r="C15" s="25" t="s">
        <v>4</v>
      </c>
      <c r="D15" s="18">
        <f t="shared" si="1"/>
        <v>37.738918061300005</v>
      </c>
      <c r="E15" s="18">
        <f t="shared" si="2"/>
        <v>0</v>
      </c>
      <c r="F15" s="18">
        <f t="shared" si="3"/>
        <v>0</v>
      </c>
      <c r="G15" s="18">
        <f t="shared" si="4"/>
        <v>0</v>
      </c>
      <c r="H15" s="18">
        <f t="shared" si="5"/>
        <v>8.4471819999999997</v>
      </c>
      <c r="I15" s="18">
        <f t="shared" si="6"/>
        <v>27.397541253000004</v>
      </c>
      <c r="J15" s="18">
        <f t="shared" si="7"/>
        <v>1.8941948083</v>
      </c>
      <c r="K15" s="18">
        <f t="shared" si="8"/>
        <v>18.040520644999997</v>
      </c>
      <c r="L15" s="18">
        <v>0</v>
      </c>
      <c r="M15" s="18">
        <v>0</v>
      </c>
      <c r="N15" s="18">
        <v>0</v>
      </c>
      <c r="O15" s="18">
        <v>4.0911559999999998</v>
      </c>
      <c r="P15" s="18">
        <v>13.006479540000001</v>
      </c>
      <c r="Q15" s="18">
        <v>0.94288510500000011</v>
      </c>
      <c r="R15" s="18">
        <f t="shared" si="9"/>
        <v>19.698397416300004</v>
      </c>
      <c r="S15" s="18">
        <v>0</v>
      </c>
      <c r="T15" s="18">
        <v>0</v>
      </c>
      <c r="U15" s="18"/>
      <c r="V15" s="18">
        <v>4.356026</v>
      </c>
      <c r="W15" s="18">
        <v>14.391061713000003</v>
      </c>
      <c r="X15" s="18">
        <v>0.95130970329999986</v>
      </c>
      <c r="AA15" s="9"/>
    </row>
    <row r="16" spans="1:28" x14ac:dyDescent="0.25">
      <c r="A16" s="23" t="s">
        <v>17</v>
      </c>
      <c r="B16" s="24" t="s">
        <v>18</v>
      </c>
      <c r="C16" s="25" t="s">
        <v>4</v>
      </c>
      <c r="D16" s="18">
        <f t="shared" si="1"/>
        <v>17.269331028328061</v>
      </c>
      <c r="E16" s="18">
        <f t="shared" si="2"/>
        <v>0</v>
      </c>
      <c r="F16" s="18">
        <f t="shared" si="3"/>
        <v>0</v>
      </c>
      <c r="G16" s="18">
        <f t="shared" si="4"/>
        <v>0</v>
      </c>
      <c r="H16" s="18">
        <f t="shared" si="5"/>
        <v>0.17941600000000002</v>
      </c>
      <c r="I16" s="18">
        <f t="shared" si="6"/>
        <v>1.6500189999999999</v>
      </c>
      <c r="J16" s="18">
        <f t="shared" si="7"/>
        <v>15.439896028328063</v>
      </c>
      <c r="K16" s="18">
        <f t="shared" si="8"/>
        <v>8.5752200260000002</v>
      </c>
      <c r="L16" s="18">
        <v>0</v>
      </c>
      <c r="M16" s="18">
        <v>0</v>
      </c>
      <c r="N16" s="18">
        <v>0</v>
      </c>
      <c r="O16" s="18">
        <v>9.6737000000000004E-2</v>
      </c>
      <c r="P16" s="18">
        <v>0.91163400000000006</v>
      </c>
      <c r="Q16" s="18">
        <v>7.5668490259999999</v>
      </c>
      <c r="R16" s="18">
        <f t="shared" si="9"/>
        <v>8.6941110023280626</v>
      </c>
      <c r="S16" s="18">
        <v>0</v>
      </c>
      <c r="T16" s="18">
        <v>0</v>
      </c>
      <c r="U16" s="18">
        <v>0</v>
      </c>
      <c r="V16" s="18">
        <v>8.2679000000000002E-2</v>
      </c>
      <c r="W16" s="18">
        <v>0.73838499999999996</v>
      </c>
      <c r="X16" s="18">
        <v>7.8730470023280628</v>
      </c>
      <c r="AA16" s="7"/>
    </row>
    <row r="17" spans="1:24" ht="30" x14ac:dyDescent="0.25">
      <c r="A17" s="23" t="s">
        <v>19</v>
      </c>
      <c r="B17" s="24" t="s">
        <v>20</v>
      </c>
      <c r="C17" s="25" t="s">
        <v>4</v>
      </c>
      <c r="D17" s="18">
        <f t="shared" si="1"/>
        <v>0</v>
      </c>
      <c r="E17" s="18">
        <f t="shared" si="2"/>
        <v>0</v>
      </c>
      <c r="F17" s="18">
        <f t="shared" si="3"/>
        <v>0</v>
      </c>
      <c r="G17" s="18">
        <f t="shared" si="4"/>
        <v>0</v>
      </c>
      <c r="H17" s="18">
        <f t="shared" si="5"/>
        <v>0</v>
      </c>
      <c r="I17" s="18">
        <f t="shared" si="6"/>
        <v>0</v>
      </c>
      <c r="J17" s="18">
        <f t="shared" si="7"/>
        <v>0</v>
      </c>
      <c r="K17" s="18">
        <f t="shared" si="8"/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f t="shared" si="9"/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</row>
    <row r="18" spans="1:24" ht="30" x14ac:dyDescent="0.25">
      <c r="A18" s="23" t="s">
        <v>21</v>
      </c>
      <c r="B18" s="24" t="s">
        <v>22</v>
      </c>
      <c r="C18" s="25" t="s">
        <v>4</v>
      </c>
      <c r="D18" s="18">
        <f t="shared" si="1"/>
        <v>0</v>
      </c>
      <c r="E18" s="18">
        <f t="shared" si="2"/>
        <v>0</v>
      </c>
      <c r="F18" s="18">
        <f t="shared" si="3"/>
        <v>0</v>
      </c>
      <c r="G18" s="18">
        <f t="shared" si="4"/>
        <v>0</v>
      </c>
      <c r="H18" s="18">
        <f t="shared" si="5"/>
        <v>0</v>
      </c>
      <c r="I18" s="18">
        <f t="shared" si="6"/>
        <v>0</v>
      </c>
      <c r="J18" s="18">
        <f t="shared" si="7"/>
        <v>0</v>
      </c>
      <c r="K18" s="18">
        <f t="shared" si="8"/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f t="shared" si="9"/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</row>
    <row r="19" spans="1:24" s="1" customFormat="1" x14ac:dyDescent="0.25">
      <c r="A19" s="2" t="s">
        <v>23</v>
      </c>
      <c r="B19" s="2" t="s">
        <v>24</v>
      </c>
      <c r="C19" s="10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 ht="30" x14ac:dyDescent="0.25">
      <c r="A20" s="4" t="s">
        <v>25</v>
      </c>
      <c r="B20" s="5" t="s">
        <v>26</v>
      </c>
      <c r="C20" s="11" t="s">
        <v>27</v>
      </c>
      <c r="D20" s="8">
        <f t="shared" ref="D20:J21" si="17">(D8*1000)/$J$4</f>
        <v>1.5640474885844748</v>
      </c>
      <c r="E20" s="8">
        <f t="shared" si="17"/>
        <v>0</v>
      </c>
      <c r="F20" s="8">
        <f t="shared" si="17"/>
        <v>0</v>
      </c>
      <c r="G20" s="8">
        <f t="shared" si="17"/>
        <v>0</v>
      </c>
      <c r="H20" s="8">
        <f t="shared" si="17"/>
        <v>0</v>
      </c>
      <c r="I20" s="8">
        <f t="shared" si="17"/>
        <v>1.5640474885844748</v>
      </c>
      <c r="J20" s="8">
        <f t="shared" si="17"/>
        <v>0</v>
      </c>
      <c r="K20" s="8">
        <f>(K8*1000)/$Q$4</f>
        <v>1.6872638121546961</v>
      </c>
      <c r="L20" s="8">
        <f t="shared" ref="L20:Q20" si="18">(L8*1000)/$Q$4</f>
        <v>0</v>
      </c>
      <c r="M20" s="8">
        <f t="shared" si="18"/>
        <v>0</v>
      </c>
      <c r="N20" s="8">
        <f t="shared" si="18"/>
        <v>0</v>
      </c>
      <c r="O20" s="8">
        <f t="shared" si="18"/>
        <v>0</v>
      </c>
      <c r="P20" s="8">
        <f t="shared" si="18"/>
        <v>1.6872638121546961</v>
      </c>
      <c r="Q20" s="8">
        <f t="shared" si="18"/>
        <v>0</v>
      </c>
      <c r="R20" s="8">
        <f>(R8*1000)/$X$4</f>
        <v>1.442840126811594</v>
      </c>
      <c r="S20" s="8">
        <f t="shared" ref="S20:X20" si="19">(S8*1000)/$X$4</f>
        <v>0</v>
      </c>
      <c r="T20" s="8">
        <f t="shared" si="19"/>
        <v>0</v>
      </c>
      <c r="U20" s="8">
        <f t="shared" si="19"/>
        <v>0</v>
      </c>
      <c r="V20" s="8">
        <f t="shared" si="19"/>
        <v>0</v>
      </c>
      <c r="W20" s="8">
        <f t="shared" si="19"/>
        <v>1.442840126811594</v>
      </c>
      <c r="X20" s="8">
        <f t="shared" si="19"/>
        <v>0</v>
      </c>
    </row>
    <row r="21" spans="1:24" x14ac:dyDescent="0.25">
      <c r="A21" s="4" t="s">
        <v>28</v>
      </c>
      <c r="B21" s="5" t="s">
        <v>29</v>
      </c>
      <c r="C21" s="11" t="s">
        <v>27</v>
      </c>
      <c r="D21" s="8">
        <f t="shared" si="17"/>
        <v>15.017838584546586</v>
      </c>
      <c r="E21" s="8">
        <f t="shared" si="17"/>
        <v>0</v>
      </c>
      <c r="F21" s="8">
        <f t="shared" si="17"/>
        <v>0</v>
      </c>
      <c r="G21" s="8">
        <f t="shared" si="17"/>
        <v>0</v>
      </c>
      <c r="H21" s="8">
        <f t="shared" si="17"/>
        <v>8.3384229078501111</v>
      </c>
      <c r="I21" s="8">
        <f t="shared" si="17"/>
        <v>3.7842052104256929</v>
      </c>
      <c r="J21" s="8">
        <f t="shared" si="17"/>
        <v>2.8952104662707798</v>
      </c>
      <c r="K21" s="8">
        <f>(K9*1000)/$Q$4</f>
        <v>15.286079878222838</v>
      </c>
      <c r="L21" s="8">
        <f t="shared" ref="L21:Q21" si="20">(L9*1000)/$Q$4</f>
        <v>0</v>
      </c>
      <c r="M21" s="8">
        <f t="shared" si="20"/>
        <v>0</v>
      </c>
      <c r="N21" s="8">
        <f t="shared" si="20"/>
        <v>0</v>
      </c>
      <c r="O21" s="8">
        <f t="shared" si="20"/>
        <v>8.6834340607734823</v>
      </c>
      <c r="P21" s="8">
        <f t="shared" si="20"/>
        <v>3.6657478867403319</v>
      </c>
      <c r="Q21" s="8">
        <f t="shared" si="20"/>
        <v>2.9368979307090242</v>
      </c>
      <c r="R21" s="8">
        <f>(R9*1000)/$X$4</f>
        <v>14.753970790223745</v>
      </c>
      <c r="S21" s="8">
        <f t="shared" ref="S21:X21" si="21">(S9*1000)/$X$4</f>
        <v>0</v>
      </c>
      <c r="T21" s="8">
        <f t="shared" si="21"/>
        <v>0</v>
      </c>
      <c r="U21" s="8">
        <f t="shared" si="21"/>
        <v>0</v>
      </c>
      <c r="V21" s="8">
        <f t="shared" si="21"/>
        <v>7.9990369367678813</v>
      </c>
      <c r="W21" s="8">
        <f t="shared" si="21"/>
        <v>3.9007311647031404</v>
      </c>
      <c r="X21" s="8">
        <f t="shared" si="21"/>
        <v>2.8542026887527245</v>
      </c>
    </row>
    <row r="22" spans="1:24" ht="30" x14ac:dyDescent="0.25">
      <c r="A22" s="4" t="s">
        <v>30</v>
      </c>
      <c r="B22" s="5" t="s">
        <v>10</v>
      </c>
      <c r="C22" s="11" t="s">
        <v>27</v>
      </c>
      <c r="D22" s="8">
        <f t="shared" ref="D22:J24" si="22">(D11*1000)/$J$4</f>
        <v>6.9628961187214617</v>
      </c>
      <c r="E22" s="8">
        <f t="shared" si="22"/>
        <v>0</v>
      </c>
      <c r="F22" s="8">
        <f t="shared" si="22"/>
        <v>0</v>
      </c>
      <c r="G22" s="8">
        <f t="shared" si="22"/>
        <v>0</v>
      </c>
      <c r="H22" s="8">
        <f t="shared" si="22"/>
        <v>6.9628961187214617</v>
      </c>
      <c r="I22" s="8">
        <f t="shared" si="22"/>
        <v>0</v>
      </c>
      <c r="J22" s="8">
        <f t="shared" si="22"/>
        <v>0</v>
      </c>
      <c r="K22" s="8">
        <f t="shared" ref="K22:Q24" si="23">(K11*1000)/$Q$4</f>
        <v>7.3337437845303874</v>
      </c>
      <c r="L22" s="8">
        <f t="shared" si="23"/>
        <v>0</v>
      </c>
      <c r="M22" s="8">
        <f t="shared" si="23"/>
        <v>0</v>
      </c>
      <c r="N22" s="8">
        <f t="shared" si="23"/>
        <v>0</v>
      </c>
      <c r="O22" s="8">
        <f t="shared" si="23"/>
        <v>7.3337437845303874</v>
      </c>
      <c r="P22" s="8">
        <f t="shared" si="23"/>
        <v>0</v>
      </c>
      <c r="Q22" s="8">
        <f t="shared" si="23"/>
        <v>0</v>
      </c>
      <c r="R22" s="8">
        <f t="shared" ref="R22:X24" si="24">(R11*1000)/$X$4</f>
        <v>6.598094882246377</v>
      </c>
      <c r="S22" s="8">
        <f t="shared" si="24"/>
        <v>0</v>
      </c>
      <c r="T22" s="8">
        <f t="shared" si="24"/>
        <v>0</v>
      </c>
      <c r="U22" s="8">
        <f t="shared" si="24"/>
        <v>0</v>
      </c>
      <c r="V22" s="8">
        <f t="shared" si="24"/>
        <v>6.598094882246377</v>
      </c>
      <c r="W22" s="8">
        <f t="shared" si="24"/>
        <v>0</v>
      </c>
      <c r="X22" s="8">
        <f t="shared" si="24"/>
        <v>0</v>
      </c>
    </row>
    <row r="23" spans="1:24" x14ac:dyDescent="0.25">
      <c r="A23" s="4" t="s">
        <v>31</v>
      </c>
      <c r="B23" s="5" t="s">
        <v>32</v>
      </c>
      <c r="C23" s="11" t="s">
        <v>27</v>
      </c>
      <c r="D23" s="8">
        <f t="shared" si="22"/>
        <v>1.0857780720319632</v>
      </c>
      <c r="E23" s="8">
        <f t="shared" si="22"/>
        <v>0</v>
      </c>
      <c r="F23" s="8">
        <f t="shared" si="22"/>
        <v>0</v>
      </c>
      <c r="G23" s="8">
        <f t="shared" si="22"/>
        <v>0</v>
      </c>
      <c r="H23" s="8">
        <f t="shared" si="22"/>
        <v>0.39075532794143442</v>
      </c>
      <c r="I23" s="8">
        <f t="shared" si="22"/>
        <v>0.46827367469509873</v>
      </c>
      <c r="J23" s="8">
        <f t="shared" si="22"/>
        <v>0.22674906939543024</v>
      </c>
      <c r="K23" s="8">
        <f t="shared" si="23"/>
        <v>1.0712473112338858</v>
      </c>
      <c r="L23" s="8">
        <f t="shared" si="23"/>
        <v>0</v>
      </c>
      <c r="M23" s="8">
        <f t="shared" si="23"/>
        <v>0</v>
      </c>
      <c r="N23" s="8">
        <f t="shared" si="23"/>
        <v>0</v>
      </c>
      <c r="O23" s="8">
        <f t="shared" si="23"/>
        <v>0.38562651012891347</v>
      </c>
      <c r="P23" s="8">
        <f t="shared" si="23"/>
        <v>0.4617622651933701</v>
      </c>
      <c r="Q23" s="8">
        <f t="shared" si="23"/>
        <v>0.22385853591160221</v>
      </c>
      <c r="R23" s="8">
        <f t="shared" si="24"/>
        <v>1.1000719182518115</v>
      </c>
      <c r="S23" s="8">
        <f t="shared" si="24"/>
        <v>0</v>
      </c>
      <c r="T23" s="8">
        <f t="shared" si="24"/>
        <v>0</v>
      </c>
      <c r="U23" s="8">
        <f t="shared" si="24"/>
        <v>0</v>
      </c>
      <c r="V23" s="8">
        <f t="shared" si="24"/>
        <v>0.39580052372440339</v>
      </c>
      <c r="W23" s="8">
        <f t="shared" si="24"/>
        <v>0.47467891991147315</v>
      </c>
      <c r="X23" s="8">
        <f t="shared" si="24"/>
        <v>0.22959247461593504</v>
      </c>
    </row>
    <row r="24" spans="1:24" x14ac:dyDescent="0.25">
      <c r="A24" s="4" t="s">
        <v>33</v>
      </c>
      <c r="B24" s="5" t="s">
        <v>34</v>
      </c>
      <c r="C24" s="11" t="s">
        <v>27</v>
      </c>
      <c r="D24" s="8">
        <f t="shared" si="22"/>
        <v>6.9691643937931573</v>
      </c>
      <c r="E24" s="8">
        <f t="shared" si="22"/>
        <v>0</v>
      </c>
      <c r="F24" s="8">
        <f t="shared" si="22"/>
        <v>0</v>
      </c>
      <c r="G24" s="8">
        <f t="shared" si="22"/>
        <v>0</v>
      </c>
      <c r="H24" s="8">
        <f t="shared" si="22"/>
        <v>0.98477146118721459</v>
      </c>
      <c r="I24" s="8">
        <f t="shared" si="22"/>
        <v>3.3159315357305936</v>
      </c>
      <c r="J24" s="8">
        <f t="shared" si="22"/>
        <v>2.6684613968753497</v>
      </c>
      <c r="K24" s="8">
        <f t="shared" si="23"/>
        <v>6.8810887824585629</v>
      </c>
      <c r="L24" s="8">
        <f t="shared" si="23"/>
        <v>0</v>
      </c>
      <c r="M24" s="8">
        <f t="shared" si="23"/>
        <v>0</v>
      </c>
      <c r="N24" s="8">
        <f t="shared" si="23"/>
        <v>0</v>
      </c>
      <c r="O24" s="8">
        <f t="shared" si="23"/>
        <v>0.96406376611418043</v>
      </c>
      <c r="P24" s="8">
        <f t="shared" si="23"/>
        <v>3.2039856215469613</v>
      </c>
      <c r="Q24" s="8">
        <f t="shared" si="23"/>
        <v>2.7130393947974221</v>
      </c>
      <c r="R24" s="8">
        <f t="shared" si="24"/>
        <v>7.0558039897255584</v>
      </c>
      <c r="S24" s="8">
        <f t="shared" si="24"/>
        <v>0</v>
      </c>
      <c r="T24" s="8">
        <f t="shared" si="24"/>
        <v>0</v>
      </c>
      <c r="U24" s="8">
        <f t="shared" si="24"/>
        <v>0</v>
      </c>
      <c r="V24" s="8">
        <f t="shared" si="24"/>
        <v>1.0051415307971014</v>
      </c>
      <c r="W24" s="8">
        <f t="shared" si="24"/>
        <v>3.4260522447916668</v>
      </c>
      <c r="X24" s="8">
        <f t="shared" si="24"/>
        <v>2.6246102141367897</v>
      </c>
    </row>
    <row r="25" spans="1:24" x14ac:dyDescent="0.25">
      <c r="A25" s="4" t="s">
        <v>35</v>
      </c>
      <c r="B25" s="5" t="s">
        <v>36</v>
      </c>
      <c r="C25" s="11" t="s">
        <v>27</v>
      </c>
      <c r="D25" s="8">
        <f t="shared" ref="D25:D28" si="25">(D15*1000)/$J$4</f>
        <v>4.308095669098174</v>
      </c>
      <c r="E25" s="8">
        <f t="shared" ref="E25:J28" si="26">(E15*1000)/$J$4</f>
        <v>0</v>
      </c>
      <c r="F25" s="8">
        <f t="shared" si="26"/>
        <v>0</v>
      </c>
      <c r="G25" s="8">
        <f t="shared" si="26"/>
        <v>0</v>
      </c>
      <c r="H25" s="8">
        <f t="shared" si="26"/>
        <v>0.96429018264840172</v>
      </c>
      <c r="I25" s="8">
        <f t="shared" si="26"/>
        <v>3.1275732023972607</v>
      </c>
      <c r="J25" s="8">
        <f t="shared" si="26"/>
        <v>0.21623228405251141</v>
      </c>
      <c r="K25" s="8">
        <f t="shared" ref="K25:Q28" si="27">(K15*1000)/$Q$4</f>
        <v>4.1529743657918958</v>
      </c>
      <c r="L25" s="8">
        <f t="shared" si="27"/>
        <v>0</v>
      </c>
      <c r="M25" s="8">
        <f t="shared" si="27"/>
        <v>0</v>
      </c>
      <c r="N25" s="8">
        <f t="shared" si="27"/>
        <v>0</v>
      </c>
      <c r="O25" s="8">
        <f t="shared" si="27"/>
        <v>0.94179465930018413</v>
      </c>
      <c r="P25" s="8">
        <f t="shared" si="27"/>
        <v>2.9941251243093925</v>
      </c>
      <c r="Q25" s="8">
        <f t="shared" si="27"/>
        <v>0.21705458218232046</v>
      </c>
      <c r="R25" s="8">
        <f t="shared" ref="R25:X28" si="28">(R15*1000)/$X$4</f>
        <v>4.4606878207201097</v>
      </c>
      <c r="S25" s="8">
        <f t="shared" si="28"/>
        <v>0</v>
      </c>
      <c r="T25" s="8">
        <f t="shared" si="28"/>
        <v>0</v>
      </c>
      <c r="U25" s="8">
        <f t="shared" si="28"/>
        <v>0</v>
      </c>
      <c r="V25" s="8">
        <f t="shared" si="28"/>
        <v>0.98641893115942025</v>
      </c>
      <c r="W25" s="8">
        <f t="shared" si="28"/>
        <v>3.2588454966032616</v>
      </c>
      <c r="X25" s="8">
        <f t="shared" si="28"/>
        <v>0.21542339295742752</v>
      </c>
    </row>
    <row r="26" spans="1:24" x14ac:dyDescent="0.25">
      <c r="A26" s="4" t="s">
        <v>37</v>
      </c>
      <c r="B26" s="5" t="s">
        <v>38</v>
      </c>
      <c r="C26" s="11" t="s">
        <v>27</v>
      </c>
      <c r="D26" s="8">
        <f t="shared" si="25"/>
        <v>1.9713848205853952</v>
      </c>
      <c r="E26" s="8">
        <f t="shared" si="26"/>
        <v>0</v>
      </c>
      <c r="F26" s="8">
        <f t="shared" si="26"/>
        <v>0</v>
      </c>
      <c r="G26" s="8">
        <f t="shared" si="26"/>
        <v>0</v>
      </c>
      <c r="H26" s="8">
        <f t="shared" si="26"/>
        <v>2.0481278538812788E-2</v>
      </c>
      <c r="I26" s="8">
        <f t="shared" si="26"/>
        <v>0.18835833333333332</v>
      </c>
      <c r="J26" s="8">
        <f t="shared" si="26"/>
        <v>1.7625452087132492</v>
      </c>
      <c r="K26" s="8">
        <f t="shared" si="27"/>
        <v>1.9740377592081033</v>
      </c>
      <c r="L26" s="8">
        <f t="shared" si="27"/>
        <v>0</v>
      </c>
      <c r="M26" s="8">
        <f t="shared" si="27"/>
        <v>0</v>
      </c>
      <c r="N26" s="8">
        <f t="shared" si="27"/>
        <v>0</v>
      </c>
      <c r="O26" s="8">
        <f t="shared" si="27"/>
        <v>2.2269106813996319E-2</v>
      </c>
      <c r="P26" s="8">
        <f t="shared" si="27"/>
        <v>0.20986049723756905</v>
      </c>
      <c r="Q26" s="8">
        <f t="shared" si="27"/>
        <v>1.7419081551565376</v>
      </c>
      <c r="R26" s="8">
        <f t="shared" si="28"/>
        <v>1.9687751363967532</v>
      </c>
      <c r="S26" s="8">
        <f t="shared" si="28"/>
        <v>0</v>
      </c>
      <c r="T26" s="8">
        <f t="shared" si="28"/>
        <v>0</v>
      </c>
      <c r="U26" s="8">
        <f t="shared" si="28"/>
        <v>0</v>
      </c>
      <c r="V26" s="8">
        <f t="shared" si="28"/>
        <v>1.8722599637681161E-2</v>
      </c>
      <c r="W26" s="8">
        <f t="shared" si="28"/>
        <v>0.16720674818840581</v>
      </c>
      <c r="X26" s="8">
        <f t="shared" si="28"/>
        <v>1.7828457885706666</v>
      </c>
    </row>
    <row r="27" spans="1:24" ht="30" x14ac:dyDescent="0.25">
      <c r="A27" s="4" t="s">
        <v>39</v>
      </c>
      <c r="B27" s="5" t="s">
        <v>40</v>
      </c>
      <c r="C27" s="11" t="s">
        <v>27</v>
      </c>
      <c r="D27" s="8">
        <f t="shared" si="25"/>
        <v>0</v>
      </c>
      <c r="E27" s="8">
        <f t="shared" si="26"/>
        <v>0</v>
      </c>
      <c r="F27" s="8">
        <f t="shared" si="26"/>
        <v>0</v>
      </c>
      <c r="G27" s="8">
        <f t="shared" si="26"/>
        <v>0</v>
      </c>
      <c r="H27" s="8">
        <f t="shared" si="26"/>
        <v>0</v>
      </c>
      <c r="I27" s="8">
        <f t="shared" si="26"/>
        <v>0</v>
      </c>
      <c r="J27" s="8">
        <f t="shared" si="26"/>
        <v>0</v>
      </c>
      <c r="K27" s="8">
        <f t="shared" si="27"/>
        <v>0</v>
      </c>
      <c r="L27" s="8">
        <f t="shared" si="27"/>
        <v>0</v>
      </c>
      <c r="M27" s="8">
        <f t="shared" si="27"/>
        <v>0</v>
      </c>
      <c r="N27" s="8">
        <f t="shared" si="27"/>
        <v>0</v>
      </c>
      <c r="O27" s="8">
        <f t="shared" si="27"/>
        <v>0</v>
      </c>
      <c r="P27" s="8">
        <f t="shared" si="27"/>
        <v>0</v>
      </c>
      <c r="Q27" s="8">
        <f t="shared" si="27"/>
        <v>0</v>
      </c>
      <c r="R27" s="8">
        <f t="shared" si="28"/>
        <v>0</v>
      </c>
      <c r="S27" s="8">
        <f t="shared" si="28"/>
        <v>0</v>
      </c>
      <c r="T27" s="8">
        <f t="shared" si="28"/>
        <v>0</v>
      </c>
      <c r="U27" s="8">
        <f t="shared" si="28"/>
        <v>0</v>
      </c>
      <c r="V27" s="8">
        <f t="shared" si="28"/>
        <v>0</v>
      </c>
      <c r="W27" s="8">
        <f t="shared" si="28"/>
        <v>0</v>
      </c>
      <c r="X27" s="8">
        <f t="shared" si="28"/>
        <v>0</v>
      </c>
    </row>
    <row r="28" spans="1:24" ht="30" x14ac:dyDescent="0.25">
      <c r="A28" s="4" t="s">
        <v>41</v>
      </c>
      <c r="B28" s="5" t="s">
        <v>42</v>
      </c>
      <c r="C28" s="11" t="s">
        <v>27</v>
      </c>
      <c r="D28" s="8">
        <f t="shared" si="25"/>
        <v>0</v>
      </c>
      <c r="E28" s="8">
        <f t="shared" si="26"/>
        <v>0</v>
      </c>
      <c r="F28" s="8">
        <f t="shared" si="26"/>
        <v>0</v>
      </c>
      <c r="G28" s="8">
        <f t="shared" si="26"/>
        <v>0</v>
      </c>
      <c r="H28" s="8">
        <f t="shared" si="26"/>
        <v>0</v>
      </c>
      <c r="I28" s="8">
        <f t="shared" si="26"/>
        <v>0</v>
      </c>
      <c r="J28" s="8">
        <f t="shared" si="26"/>
        <v>0</v>
      </c>
      <c r="K28" s="8">
        <f t="shared" si="27"/>
        <v>0</v>
      </c>
      <c r="L28" s="8">
        <f t="shared" si="27"/>
        <v>0</v>
      </c>
      <c r="M28" s="8">
        <f t="shared" si="27"/>
        <v>0</v>
      </c>
      <c r="N28" s="8">
        <f t="shared" si="27"/>
        <v>0</v>
      </c>
      <c r="O28" s="8">
        <f t="shared" si="27"/>
        <v>0</v>
      </c>
      <c r="P28" s="8">
        <f t="shared" si="27"/>
        <v>0</v>
      </c>
      <c r="Q28" s="8">
        <f t="shared" si="27"/>
        <v>0</v>
      </c>
      <c r="R28" s="8">
        <f t="shared" si="28"/>
        <v>0</v>
      </c>
      <c r="S28" s="8">
        <f t="shared" si="28"/>
        <v>0</v>
      </c>
      <c r="T28" s="8">
        <f t="shared" si="28"/>
        <v>0</v>
      </c>
      <c r="U28" s="8">
        <f t="shared" si="28"/>
        <v>0</v>
      </c>
      <c r="V28" s="8">
        <f t="shared" si="28"/>
        <v>0</v>
      </c>
      <c r="W28" s="8">
        <f t="shared" si="28"/>
        <v>0</v>
      </c>
      <c r="X28" s="8">
        <f t="shared" si="28"/>
        <v>0</v>
      </c>
    </row>
  </sheetData>
  <mergeCells count="5">
    <mergeCell ref="A5:C5"/>
    <mergeCell ref="D5:J5"/>
    <mergeCell ref="K5:Q5"/>
    <mergeCell ref="R5:X5"/>
    <mergeCell ref="A2:X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306-9</dc:creator>
  <cp:lastModifiedBy>Глухов Илья Евгеньевич</cp:lastModifiedBy>
  <dcterms:created xsi:type="dcterms:W3CDTF">2022-02-07T07:49:01Z</dcterms:created>
  <dcterms:modified xsi:type="dcterms:W3CDTF">2022-02-22T11:15:57Z</dcterms:modified>
</cp:coreProperties>
</file>