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luhovie\Downloads\"/>
    </mc:Choice>
  </mc:AlternateContent>
  <xr:revisionPtr revIDLastSave="0" documentId="13_ncr:1_{FA65DC48-15FB-4DCC-82FF-3C97F159F1C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раб._2022" sheetId="1" state="hidden" r:id="rId1"/>
    <sheet name="на сайт_2021" sheetId="3" r:id="rId2"/>
    <sheet name="на сайт_2022" sheetId="2" r:id="rId3"/>
  </sheets>
  <definedNames>
    <definedName name="_xlnm.Print_Area" localSheetId="1">'на сайт_2021'!$A$1:$N$15</definedName>
    <definedName name="_xlnm.Print_Area" localSheetId="2">'на сайт_2022'!$A$1:$N$15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I11" i="1"/>
  <c r="C9" i="1" l="1"/>
  <c r="C11" i="1" s="1"/>
  <c r="M9" i="1" l="1"/>
  <c r="G9" i="1"/>
</calcChain>
</file>

<file path=xl/sharedStrings.xml><?xml version="1.0" encoding="utf-8"?>
<sst xmlns="http://schemas.openxmlformats.org/spreadsheetml/2006/main" count="158" uniqueCount="40">
  <si>
    <t>Филиал ЗАО "Южная энергетическая компания" г. Лермонтов</t>
  </si>
  <si>
    <t>Всего</t>
  </si>
  <si>
    <t>СН1</t>
  </si>
  <si>
    <t>СН2</t>
  </si>
  <si>
    <t>НН</t>
  </si>
  <si>
    <t>Потери ЭЭ в сетях</t>
  </si>
  <si>
    <t>цена</t>
  </si>
  <si>
    <t>стоимость без НДС</t>
  </si>
  <si>
    <t>руб/кВтч</t>
  </si>
  <si>
    <t>тыс. руб</t>
  </si>
  <si>
    <t>в том числе</t>
  </si>
  <si>
    <t>-</t>
  </si>
  <si>
    <t>Количество млн. кВтч</t>
  </si>
  <si>
    <t>Информация о потерях электрической энергии (их количестве и стоимости) сетевой организации в собственных сетях за 2022 год</t>
  </si>
  <si>
    <t xml:space="preserve">Отпуск ЭЭ в сеть </t>
  </si>
  <si>
    <t>Процент потерь</t>
  </si>
  <si>
    <t>заполнить потери по уровням напряжения</t>
  </si>
  <si>
    <t>План</t>
  </si>
  <si>
    <t>Факт</t>
  </si>
  <si>
    <t>Филиал ЗАО "ЮЭК" в г. Лермонтове</t>
  </si>
  <si>
    <t>№ п/п</t>
  </si>
  <si>
    <t>Наименование показателя</t>
  </si>
  <si>
    <t>Количество, тыс.кВтч</t>
  </si>
  <si>
    <t>Цена</t>
  </si>
  <si>
    <t>Стоимость без НДС</t>
  </si>
  <si>
    <t>руб/ кВтч</t>
  </si>
  <si>
    <t>тыс.руб.</t>
  </si>
  <si>
    <t>1.</t>
  </si>
  <si>
    <t>Объем поступления электрической энергии в собственные сети</t>
  </si>
  <si>
    <t xml:space="preserve"> -</t>
  </si>
  <si>
    <t>2.</t>
  </si>
  <si>
    <t>Потери электрической энергии в собственных сетях</t>
  </si>
  <si>
    <t xml:space="preserve"> - процент потерь электрической энергии в сетях к объему поступления в сеть, %</t>
  </si>
  <si>
    <t>11,87 % *)</t>
  </si>
  <si>
    <t>*) Постановление региональной тарифной комиссии Ставропольского края от 24.12.2019 г. № 74/3 "О государственном регулирование в отношении территориальных сетевых организаций Ставропольского края, для которых тарифы на услуги по передаче электрической энергии устанавливаются с применением долгосрочной индексации" (приложение 1, гр.7, № п/п 18).</t>
  </si>
  <si>
    <t>Информация о потерях электроэнергии (их количестве и стоимости) сетевой организации ЗАО "ЮЭК" в собственных сетях за 2022 год</t>
  </si>
  <si>
    <t>поставила из отчета ПТО  в РТК (от 15.02.2023 г. № 05/164)</t>
  </si>
  <si>
    <t>из 1С (20 сч. Статья потери ЭЭ) 02.03.2023</t>
  </si>
  <si>
    <t>из 20 сч.</t>
  </si>
  <si>
    <t>Информация о потерях электроэнергии (их количестве и стоимости) сетевой организации ЗАО "ЮЭК" в собственных сетях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</si>
</sst>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_-* #,##0.00_р_._-;\-* #,##0.00_р_._-;_-* &quot;-&quot;??_р_._-;_-@_-"/>
    <numFmt numFmtId="166" formatCode="_-* #,##0.00\ _₽_-;\-* #,##0.00\ _₽_-;_-* &quot;-&quot;??\ _₽_-;_-@_-"/>
    <numFmt numFmtId="167" formatCode="_-* #,##0_-;\-* #,##0_-;_-* &quot;-&quot;??_-;_-@_-"/>
    <numFmt numFmtId="168" formatCode="_-* #,##0.000_-;\-* #,##0.000_-;_-* &quot;-&quot;??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10" fillId="0" borderId="11" applyBorder="0">
      <alignment horizontal="center" vertical="center" wrapText="1"/>
    </xf>
    <xf numFmtId="4" fontId="11" fillId="3" borderId="1" applyBorder="0">
      <alignment horizontal="right"/>
    </xf>
    <xf numFmtId="0" fontId="8" fillId="0" borderId="0"/>
    <xf numFmtId="4" fontId="11" fillId="4" borderId="0" applyBorder="0">
      <alignment horizontal="right"/>
    </xf>
    <xf numFmtId="4" fontId="11" fillId="5" borderId="12" applyBorder="0">
      <alignment horizontal="right"/>
    </xf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0" fontId="8" fillId="0" borderId="0"/>
    <xf numFmtId="0" fontId="14" fillId="0" borderId="0"/>
    <xf numFmtId="9" fontId="13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6" fillId="0" borderId="0"/>
    <xf numFmtId="0" fontId="16" fillId="0" borderId="0"/>
    <xf numFmtId="0" fontId="12" fillId="0" borderId="0"/>
    <xf numFmtId="0" fontId="17" fillId="0" borderId="0"/>
    <xf numFmtId="0" fontId="12" fillId="0" borderId="0"/>
    <xf numFmtId="0" fontId="1" fillId="0" borderId="0"/>
    <xf numFmtId="4" fontId="11" fillId="4" borderId="0" applyBorder="0">
      <alignment horizontal="right"/>
    </xf>
    <xf numFmtId="43" fontId="1" fillId="0" borderId="0" applyFont="0" applyFill="0" applyBorder="0" applyAlignment="0" applyProtection="0"/>
  </cellStyleXfs>
  <cellXfs count="59">
    <xf numFmtId="0" fontId="0" fillId="0" borderId="0" xfId="0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43" fontId="7" fillId="0" borderId="1" xfId="2" applyFont="1" applyFill="1" applyBorder="1" applyAlignment="1">
      <alignment horizontal="center" vertical="center"/>
    </xf>
    <xf numFmtId="10" fontId="0" fillId="0" borderId="0" xfId="3" applyNumberFormat="1" applyFont="1"/>
    <xf numFmtId="10" fontId="4" fillId="0" borderId="1" xfId="3" applyNumberFormat="1" applyFont="1" applyBorder="1" applyAlignment="1">
      <alignment horizontal="center" vertical="center"/>
    </xf>
    <xf numFmtId="43" fontId="0" fillId="0" borderId="0" xfId="2" applyFont="1"/>
    <xf numFmtId="0" fontId="15" fillId="0" borderId="1" xfId="0" applyFont="1" applyBorder="1" applyAlignment="1">
      <alignment horizontal="center" vertical="center"/>
    </xf>
    <xf numFmtId="0" fontId="18" fillId="0" borderId="0" xfId="0" applyFont="1"/>
    <xf numFmtId="166" fontId="0" fillId="0" borderId="0" xfId="0" applyNumberFormat="1"/>
    <xf numFmtId="0" fontId="19" fillId="2" borderId="0" xfId="0" applyFont="1" applyFill="1"/>
    <xf numFmtId="0" fontId="0" fillId="2" borderId="0" xfId="0" applyFill="1"/>
    <xf numFmtId="0" fontId="20" fillId="2" borderId="0" xfId="0" applyFont="1" applyFill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3" fontId="21" fillId="0" borderId="1" xfId="0" applyNumberFormat="1" applyFont="1" applyBorder="1"/>
    <xf numFmtId="4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/>
    <xf numFmtId="167" fontId="21" fillId="0" borderId="1" xfId="2" applyNumberFormat="1" applyFont="1" applyBorder="1"/>
    <xf numFmtId="0" fontId="23" fillId="0" borderId="1" xfId="0" applyFont="1" applyBorder="1" applyAlignment="1">
      <alignment wrapText="1"/>
    </xf>
    <xf numFmtId="10" fontId="23" fillId="0" borderId="1" xfId="0" applyNumberFormat="1" applyFont="1" applyBorder="1" applyAlignment="1">
      <alignment horizontal="center"/>
    </xf>
    <xf numFmtId="10" fontId="23" fillId="0" borderId="1" xfId="0" applyNumberFormat="1" applyFont="1" applyBorder="1"/>
    <xf numFmtId="168" fontId="21" fillId="0" borderId="0" xfId="2" applyNumberFormat="1" applyFont="1"/>
    <xf numFmtId="167" fontId="21" fillId="0" borderId="0" xfId="0" applyNumberFormat="1" applyFont="1"/>
    <xf numFmtId="167" fontId="21" fillId="0" borderId="0" xfId="2" applyNumberFormat="1" applyFont="1"/>
    <xf numFmtId="167" fontId="2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30">
    <cellStyle name="Заголовок" xfId="4" xr:uid="{1F9FCB07-4CEC-4BEA-B50D-456CFBF944B6}"/>
    <cellStyle name="ЗаголовокСтолбца" xfId="5" xr:uid="{561E4D77-AC5D-4E22-9851-15160EB9528F}"/>
    <cellStyle name="Значение" xfId="6" xr:uid="{0F162BBD-19BE-4A45-8476-F7F5504D8B03}"/>
    <cellStyle name="Обычный" xfId="0" builtinId="0"/>
    <cellStyle name="Обычный 10 2" xfId="23" xr:uid="{54299127-C311-4869-BC0F-ADCC5C22A6F2}"/>
    <cellStyle name="Обычный 14" xfId="13" xr:uid="{2E2442BE-7063-4E74-8F45-5379FB90E4DD}"/>
    <cellStyle name="Обычный 15" xfId="24" xr:uid="{0956552B-5F10-4668-B56C-EF90B8759F34}"/>
    <cellStyle name="Обычный 18" xfId="27" xr:uid="{13C13DB2-0CF9-47DA-944E-6E267049DE7E}"/>
    <cellStyle name="Обычный 2" xfId="7" xr:uid="{CDB9E634-B26F-40CE-933F-652FAF4AF0E8}"/>
    <cellStyle name="Обычный 2 2" xfId="14" xr:uid="{F745D9A4-9A2E-429A-BC9C-B4BC4911A9DA}"/>
    <cellStyle name="Обычный 2 8" xfId="11" xr:uid="{4ED3F4F5-CD14-4685-AF97-C55D1F4B5803}"/>
    <cellStyle name="Обычный 21" xfId="26" xr:uid="{8F826BEA-C214-4BCF-AE71-19803EB04847}"/>
    <cellStyle name="Обычный 3" xfId="10" xr:uid="{02AF5384-80EF-4FF3-9F61-3754EF525889}"/>
    <cellStyle name="Обычный 3 2" xfId="17" xr:uid="{2126838C-7518-4660-96CC-B7E920DC0EE7}"/>
    <cellStyle name="Обычный 4" xfId="16" xr:uid="{D367CE9B-2DDB-4A27-A1CC-97DADAA0708D}"/>
    <cellStyle name="Обычный 5" xfId="25" xr:uid="{B014C313-03B6-466F-A06E-49867AAE5D32}"/>
    <cellStyle name="Обычный 6" xfId="1" xr:uid="{00000000-0005-0000-0000-000001000000}"/>
    <cellStyle name="Обычный 6 2" xfId="22" xr:uid="{856AA705-E539-4AF6-A403-17E7B606F98D}"/>
    <cellStyle name="Обычный 8" xfId="19" xr:uid="{9DA53BE5-43F2-485C-8CEF-8FC7C8B65A65}"/>
    <cellStyle name="Процентный" xfId="3" builtinId="5"/>
    <cellStyle name="Процентный 2" xfId="15" xr:uid="{5156605D-9CC2-41A2-B815-75CD0E748E12}"/>
    <cellStyle name="Процентный 2 4" xfId="12" xr:uid="{EFED31E0-B00F-4E4D-A86E-942954027DE2}"/>
    <cellStyle name="Процентный 3" xfId="18" xr:uid="{DDDB6FE8-1A99-4258-80DF-C44ED2AAC54A}"/>
    <cellStyle name="Процентный 4" xfId="20" xr:uid="{3D66C12E-CF31-4832-94B7-52F78D8CC2FB}"/>
    <cellStyle name="Финансовый" xfId="2" builtinId="3"/>
    <cellStyle name="Финансовый 2" xfId="21" xr:uid="{D2BBED73-812B-48EA-9348-0A2C8DBB0565}"/>
    <cellStyle name="Финансовый 3" xfId="29" xr:uid="{68651BD0-6400-4E34-8DD3-8D7F8815D9DE}"/>
    <cellStyle name="Формула" xfId="8" xr:uid="{83D5F424-A75B-46F7-BEDC-9F56E82908D3}"/>
    <cellStyle name="Формула 2" xfId="28" xr:uid="{CF12A13D-5F96-42FD-9FB0-1F9A5664937B}"/>
    <cellStyle name="ФормулаВБ" xfId="9" xr:uid="{784C1C5F-2A5C-4855-B6C1-2DBEBDBDA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9"/>
  <sheetViews>
    <sheetView zoomScale="80" zoomScaleNormal="80" workbookViewId="0">
      <selection activeCell="I10" sqref="I10"/>
    </sheetView>
  </sheetViews>
  <sheetFormatPr defaultRowHeight="15" x14ac:dyDescent="0.25"/>
  <cols>
    <col min="2" max="2" width="55.140625" customWidth="1"/>
    <col min="3" max="3" width="10.42578125" bestFit="1" customWidth="1"/>
    <col min="7" max="7" width="11.42578125" bestFit="1" customWidth="1"/>
    <col min="8" max="8" width="11.42578125" customWidth="1"/>
    <col min="14" max="14" width="15" customWidth="1"/>
    <col min="15" max="15" width="11.7109375" bestFit="1" customWidth="1"/>
  </cols>
  <sheetData>
    <row r="2" spans="1:23" ht="18.75" customHeight="1" x14ac:dyDescent="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3" ht="18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C4" s="2"/>
      <c r="D4" s="2"/>
      <c r="E4" s="2"/>
      <c r="F4" s="2">
        <v>8760</v>
      </c>
      <c r="G4" s="2"/>
      <c r="H4" s="2"/>
      <c r="I4" s="2"/>
      <c r="J4" s="3"/>
      <c r="K4" s="2"/>
      <c r="L4" s="2">
        <v>4344</v>
      </c>
      <c r="M4" s="2"/>
      <c r="N4" s="2"/>
    </row>
    <row r="5" spans="1:23" x14ac:dyDescent="0.25">
      <c r="A5" s="39" t="s">
        <v>0</v>
      </c>
      <c r="B5" s="40"/>
      <c r="C5" s="45" t="s">
        <v>17</v>
      </c>
      <c r="D5" s="46"/>
      <c r="E5" s="46"/>
      <c r="F5" s="46"/>
      <c r="G5" s="46"/>
      <c r="H5" s="47"/>
      <c r="I5" s="48" t="s">
        <v>18</v>
      </c>
      <c r="J5" s="48"/>
      <c r="K5" s="48"/>
      <c r="L5" s="48"/>
      <c r="M5" s="48"/>
      <c r="N5" s="48"/>
    </row>
    <row r="6" spans="1:23" x14ac:dyDescent="0.25">
      <c r="A6" s="41"/>
      <c r="B6" s="42"/>
      <c r="C6" s="36" t="s">
        <v>12</v>
      </c>
      <c r="D6" s="36"/>
      <c r="E6" s="36"/>
      <c r="F6" s="36"/>
      <c r="G6" s="36" t="s">
        <v>6</v>
      </c>
      <c r="H6" s="37" t="s">
        <v>7</v>
      </c>
      <c r="I6" s="36" t="s">
        <v>12</v>
      </c>
      <c r="J6" s="36"/>
      <c r="K6" s="36"/>
      <c r="L6" s="36"/>
      <c r="M6" s="36" t="s">
        <v>6</v>
      </c>
      <c r="N6" s="37" t="s">
        <v>7</v>
      </c>
    </row>
    <row r="7" spans="1:23" x14ac:dyDescent="0.25">
      <c r="A7" s="41"/>
      <c r="B7" s="42"/>
      <c r="C7" s="36" t="s">
        <v>1</v>
      </c>
      <c r="D7" s="36" t="s">
        <v>10</v>
      </c>
      <c r="E7" s="36"/>
      <c r="F7" s="36"/>
      <c r="G7" s="36"/>
      <c r="H7" s="37"/>
      <c r="I7" s="36" t="s">
        <v>1</v>
      </c>
      <c r="J7" s="36" t="s">
        <v>10</v>
      </c>
      <c r="K7" s="36"/>
      <c r="L7" s="36"/>
      <c r="M7" s="36"/>
      <c r="N7" s="37"/>
      <c r="O7" t="s">
        <v>37</v>
      </c>
    </row>
    <row r="8" spans="1:23" x14ac:dyDescent="0.25">
      <c r="A8" s="43"/>
      <c r="B8" s="44"/>
      <c r="C8" s="36"/>
      <c r="D8" s="4" t="s">
        <v>2</v>
      </c>
      <c r="E8" s="4" t="s">
        <v>3</v>
      </c>
      <c r="F8" s="4" t="s">
        <v>4</v>
      </c>
      <c r="G8" s="4" t="s">
        <v>8</v>
      </c>
      <c r="H8" s="4" t="s">
        <v>9</v>
      </c>
      <c r="I8" s="36"/>
      <c r="J8" s="15" t="s">
        <v>2</v>
      </c>
      <c r="K8" s="15" t="s">
        <v>3</v>
      </c>
      <c r="L8" s="15" t="s">
        <v>4</v>
      </c>
      <c r="M8" s="4" t="s">
        <v>8</v>
      </c>
      <c r="N8" s="4" t="s">
        <v>9</v>
      </c>
    </row>
    <row r="9" spans="1:23" x14ac:dyDescent="0.25">
      <c r="A9" s="5">
        <v>1</v>
      </c>
      <c r="B9" s="6" t="s">
        <v>5</v>
      </c>
      <c r="C9" s="9">
        <f>SUM(D9:F9)</f>
        <v>7.81</v>
      </c>
      <c r="D9" s="7">
        <v>2.81</v>
      </c>
      <c r="E9" s="7">
        <v>3.37</v>
      </c>
      <c r="F9" s="7">
        <v>1.63</v>
      </c>
      <c r="G9" s="7">
        <f>H9/C9/1000</f>
        <v>3.5998309859154931</v>
      </c>
      <c r="H9" s="11">
        <v>28114.68</v>
      </c>
      <c r="I9" s="9">
        <v>9.2550000000000008</v>
      </c>
      <c r="J9" s="8">
        <v>3.33</v>
      </c>
      <c r="K9" s="8">
        <v>3.99</v>
      </c>
      <c r="L9" s="8">
        <v>1.9350000000000001</v>
      </c>
      <c r="M9" s="7">
        <f>N9/I9/1000</f>
        <v>3.4807242215018905</v>
      </c>
      <c r="N9" s="11">
        <f>O9/1000</f>
        <v>32214.10267</v>
      </c>
      <c r="O9">
        <v>32214102.670000002</v>
      </c>
      <c r="P9" s="20" t="s">
        <v>36</v>
      </c>
      <c r="Q9" s="19"/>
      <c r="R9" s="19"/>
      <c r="S9" s="19"/>
      <c r="T9" s="19"/>
      <c r="U9" s="19"/>
      <c r="V9" s="19"/>
      <c r="W9" s="19"/>
    </row>
    <row r="10" spans="1:23" x14ac:dyDescent="0.25">
      <c r="A10" s="5">
        <v>2</v>
      </c>
      <c r="B10" s="6" t="s">
        <v>14</v>
      </c>
      <c r="C10" s="7">
        <v>65.78</v>
      </c>
      <c r="D10" s="7" t="s">
        <v>11</v>
      </c>
      <c r="E10" s="7" t="s">
        <v>11</v>
      </c>
      <c r="F10" s="7" t="s">
        <v>11</v>
      </c>
      <c r="G10" s="7" t="s">
        <v>11</v>
      </c>
      <c r="H10" s="7" t="s">
        <v>11</v>
      </c>
      <c r="I10" s="7">
        <v>71.741</v>
      </c>
      <c r="J10" s="9" t="s">
        <v>11</v>
      </c>
      <c r="K10" s="9" t="s">
        <v>11</v>
      </c>
      <c r="L10" s="9" t="s">
        <v>11</v>
      </c>
      <c r="M10" s="9" t="s">
        <v>11</v>
      </c>
      <c r="N10" s="9" t="s">
        <v>11</v>
      </c>
      <c r="Q10" s="1"/>
    </row>
    <row r="11" spans="1:23" x14ac:dyDescent="0.25">
      <c r="A11" s="10">
        <v>3</v>
      </c>
      <c r="B11" s="10" t="s">
        <v>15</v>
      </c>
      <c r="C11" s="13">
        <f>C9/C10</f>
        <v>0.11872909698996655</v>
      </c>
      <c r="D11" s="4" t="s">
        <v>11</v>
      </c>
      <c r="E11" s="4" t="s">
        <v>11</v>
      </c>
      <c r="F11" s="4" t="s">
        <v>11</v>
      </c>
      <c r="G11" s="4" t="s">
        <v>11</v>
      </c>
      <c r="H11" s="4" t="s">
        <v>11</v>
      </c>
      <c r="I11" s="13">
        <f>I9/I10</f>
        <v>0.12900572894160942</v>
      </c>
      <c r="J11" s="4" t="s">
        <v>11</v>
      </c>
      <c r="K11" s="4" t="s">
        <v>11</v>
      </c>
      <c r="L11" s="4" t="s">
        <v>11</v>
      </c>
      <c r="M11" s="4" t="s">
        <v>11</v>
      </c>
      <c r="N11" s="4" t="s">
        <v>11</v>
      </c>
    </row>
    <row r="12" spans="1:23" x14ac:dyDescent="0.25">
      <c r="C12" s="12"/>
      <c r="I12" s="14"/>
      <c r="N12" s="17"/>
      <c r="O12" s="17"/>
    </row>
    <row r="13" spans="1:23" x14ac:dyDescent="0.25">
      <c r="J13" s="16"/>
    </row>
    <row r="14" spans="1:23" x14ac:dyDescent="0.25">
      <c r="I14" s="1"/>
      <c r="J14" s="18" t="s">
        <v>16</v>
      </c>
      <c r="N14" s="14"/>
    </row>
    <row r="15" spans="1:23" x14ac:dyDescent="0.25">
      <c r="N15" s="14"/>
    </row>
    <row r="16" spans="1:23" x14ac:dyDescent="0.25">
      <c r="N16" s="14"/>
    </row>
    <row r="17" spans="14:14" x14ac:dyDescent="0.25">
      <c r="N17" s="14"/>
    </row>
    <row r="18" spans="14:14" x14ac:dyDescent="0.25">
      <c r="N18" s="14"/>
    </row>
    <row r="19" spans="14:14" x14ac:dyDescent="0.25">
      <c r="N19" s="14"/>
    </row>
  </sheetData>
  <mergeCells count="14">
    <mergeCell ref="M6:M7"/>
    <mergeCell ref="N6:N7"/>
    <mergeCell ref="I7:I8"/>
    <mergeCell ref="J7:L7"/>
    <mergeCell ref="A2:N3"/>
    <mergeCell ref="A5:B8"/>
    <mergeCell ref="C6:F6"/>
    <mergeCell ref="I6:L6"/>
    <mergeCell ref="C7:C8"/>
    <mergeCell ref="D7:F7"/>
    <mergeCell ref="G6:G7"/>
    <mergeCell ref="H6:H7"/>
    <mergeCell ref="C5:H5"/>
    <mergeCell ref="I5:N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E3FF-3177-4B9E-B1CA-D7B4567038F6}">
  <sheetPr>
    <tabColor rgb="FFFF0000"/>
    <pageSetUpPr fitToPage="1"/>
  </sheetPr>
  <dimension ref="A1:O22"/>
  <sheetViews>
    <sheetView tabSelected="1" view="pageBreakPreview" zoomScaleNormal="100" zoomScaleSheetLayoutView="100" workbookViewId="0">
      <selection activeCell="J11" sqref="J11:L11"/>
    </sheetView>
  </sheetViews>
  <sheetFormatPr defaultRowHeight="15.75" x14ac:dyDescent="0.25"/>
  <cols>
    <col min="1" max="1" width="9.140625" style="21"/>
    <col min="2" max="2" width="43" style="21" customWidth="1"/>
    <col min="3" max="3" width="13.140625" style="21" customWidth="1"/>
    <col min="4" max="4" width="14" style="21" customWidth="1"/>
    <col min="5" max="14" width="13.140625" style="21" customWidth="1"/>
    <col min="15" max="15" width="16.7109375" style="21" hidden="1" customWidth="1"/>
    <col min="16" max="16384" width="9.140625" style="21"/>
  </cols>
  <sheetData>
    <row r="1" spans="1:15" x14ac:dyDescent="0.25">
      <c r="B1" s="21" t="s">
        <v>19</v>
      </c>
    </row>
    <row r="3" spans="1:15" x14ac:dyDescent="0.25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6" spans="1:15" x14ac:dyDescent="0.25">
      <c r="A6" s="51" t="s">
        <v>20</v>
      </c>
      <c r="B6" s="51" t="s">
        <v>21</v>
      </c>
      <c r="C6" s="51" t="s">
        <v>17</v>
      </c>
      <c r="D6" s="51"/>
      <c r="E6" s="51"/>
      <c r="F6" s="51"/>
      <c r="G6" s="51"/>
      <c r="H6" s="51"/>
      <c r="I6" s="51" t="s">
        <v>18</v>
      </c>
      <c r="J6" s="51"/>
      <c r="K6" s="51"/>
      <c r="L6" s="51"/>
      <c r="M6" s="51"/>
      <c r="N6" s="51"/>
    </row>
    <row r="7" spans="1:15" x14ac:dyDescent="0.25">
      <c r="A7" s="51"/>
      <c r="B7" s="51"/>
      <c r="C7" s="52" t="s">
        <v>22</v>
      </c>
      <c r="D7" s="53"/>
      <c r="E7" s="53"/>
      <c r="F7" s="54"/>
      <c r="G7" s="55" t="s">
        <v>23</v>
      </c>
      <c r="H7" s="57" t="s">
        <v>24</v>
      </c>
      <c r="I7" s="52" t="s">
        <v>22</v>
      </c>
      <c r="J7" s="53"/>
      <c r="K7" s="53"/>
      <c r="L7" s="54"/>
      <c r="M7" s="55" t="s">
        <v>23</v>
      </c>
      <c r="N7" s="57" t="s">
        <v>24</v>
      </c>
    </row>
    <row r="8" spans="1:15" x14ac:dyDescent="0.25">
      <c r="A8" s="51"/>
      <c r="B8" s="51"/>
      <c r="C8" s="55" t="s">
        <v>1</v>
      </c>
      <c r="D8" s="52" t="s">
        <v>10</v>
      </c>
      <c r="E8" s="53"/>
      <c r="F8" s="54"/>
      <c r="G8" s="56"/>
      <c r="H8" s="58"/>
      <c r="I8" s="55" t="s">
        <v>1</v>
      </c>
      <c r="J8" s="52" t="s">
        <v>10</v>
      </c>
      <c r="K8" s="53"/>
      <c r="L8" s="54"/>
      <c r="M8" s="56"/>
      <c r="N8" s="58"/>
    </row>
    <row r="9" spans="1:15" x14ac:dyDescent="0.25">
      <c r="A9" s="51"/>
      <c r="B9" s="51"/>
      <c r="C9" s="56"/>
      <c r="D9" s="22" t="s">
        <v>2</v>
      </c>
      <c r="E9" s="22" t="s">
        <v>3</v>
      </c>
      <c r="F9" s="22" t="s">
        <v>4</v>
      </c>
      <c r="G9" s="22" t="s">
        <v>25</v>
      </c>
      <c r="H9" s="22" t="s">
        <v>26</v>
      </c>
      <c r="I9" s="56"/>
      <c r="J9" s="22" t="s">
        <v>2</v>
      </c>
      <c r="K9" s="22" t="s">
        <v>3</v>
      </c>
      <c r="L9" s="22" t="s">
        <v>4</v>
      </c>
      <c r="M9" s="22" t="s">
        <v>25</v>
      </c>
      <c r="N9" s="22" t="s">
        <v>26</v>
      </c>
    </row>
    <row r="10" spans="1:15" ht="31.5" x14ac:dyDescent="0.25">
      <c r="A10" s="23" t="s">
        <v>27</v>
      </c>
      <c r="B10" s="24" t="s">
        <v>28</v>
      </c>
      <c r="C10" s="25">
        <v>65780</v>
      </c>
      <c r="D10" s="26" t="s">
        <v>29</v>
      </c>
      <c r="E10" s="26" t="s">
        <v>29</v>
      </c>
      <c r="F10" s="26" t="s">
        <v>29</v>
      </c>
      <c r="G10" s="26" t="s">
        <v>29</v>
      </c>
      <c r="H10" s="26" t="s">
        <v>29</v>
      </c>
      <c r="I10" s="25">
        <v>70561</v>
      </c>
      <c r="J10" s="26" t="s">
        <v>29</v>
      </c>
      <c r="K10" s="26" t="s">
        <v>29</v>
      </c>
      <c r="L10" s="26" t="s">
        <v>29</v>
      </c>
      <c r="M10" s="26" t="s">
        <v>29</v>
      </c>
      <c r="N10" s="26" t="s">
        <v>29</v>
      </c>
      <c r="O10" s="21" t="s">
        <v>38</v>
      </c>
    </row>
    <row r="11" spans="1:15" ht="31.5" x14ac:dyDescent="0.25">
      <c r="A11" s="23" t="s">
        <v>30</v>
      </c>
      <c r="B11" s="24" t="s">
        <v>31</v>
      </c>
      <c r="C11" s="25">
        <v>7810</v>
      </c>
      <c r="D11" s="25">
        <v>2810</v>
      </c>
      <c r="E11" s="25">
        <v>3370</v>
      </c>
      <c r="F11" s="25">
        <v>1630</v>
      </c>
      <c r="G11" s="27">
        <v>3.5998309859154931</v>
      </c>
      <c r="H11" s="25">
        <v>28114.68</v>
      </c>
      <c r="I11" s="28">
        <v>9511</v>
      </c>
      <c r="J11" s="35">
        <v>3423</v>
      </c>
      <c r="K11" s="35">
        <v>4102</v>
      </c>
      <c r="L11" s="35">
        <v>1986</v>
      </c>
      <c r="M11" s="27">
        <v>3.44</v>
      </c>
      <c r="N11" s="25">
        <v>32733</v>
      </c>
      <c r="O11" s="21">
        <v>32355819.98</v>
      </c>
    </row>
    <row r="12" spans="1:15" ht="31.5" customHeight="1" x14ac:dyDescent="0.25">
      <c r="A12" s="23"/>
      <c r="B12" s="29" t="s">
        <v>32</v>
      </c>
      <c r="C12" s="30" t="s">
        <v>33</v>
      </c>
      <c r="D12" s="26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31">
        <v>0.1348</v>
      </c>
      <c r="J12" s="26" t="s">
        <v>29</v>
      </c>
      <c r="K12" s="26" t="s">
        <v>29</v>
      </c>
      <c r="L12" s="26" t="s">
        <v>29</v>
      </c>
      <c r="M12" s="26" t="s">
        <v>29</v>
      </c>
      <c r="N12" s="26" t="s">
        <v>29</v>
      </c>
    </row>
    <row r="15" spans="1:15" ht="39.75" customHeight="1" x14ac:dyDescent="0.25">
      <c r="B15" s="49" t="s">
        <v>34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21" spans="3:6" x14ac:dyDescent="0.25">
      <c r="D21" s="32"/>
      <c r="E21" s="32"/>
      <c r="F21" s="32"/>
    </row>
    <row r="22" spans="3:6" x14ac:dyDescent="0.25">
      <c r="C22" s="33"/>
      <c r="D22" s="34"/>
      <c r="E22" s="34"/>
      <c r="F22" s="34"/>
    </row>
  </sheetData>
  <mergeCells count="16">
    <mergeCell ref="N7:N8"/>
    <mergeCell ref="C8:C9"/>
    <mergeCell ref="D8:F8"/>
    <mergeCell ref="I8:I9"/>
    <mergeCell ref="J8:L8"/>
    <mergeCell ref="B15:N15"/>
    <mergeCell ref="A3:N3"/>
    <mergeCell ref="A6:A9"/>
    <mergeCell ref="B6:B9"/>
    <mergeCell ref="C6:H6"/>
    <mergeCell ref="I6:N6"/>
    <mergeCell ref="C7:F7"/>
    <mergeCell ref="G7:G8"/>
    <mergeCell ref="H7:H8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7B84-F900-45FD-8868-72DE9CA232CD}">
  <sheetPr>
    <tabColor rgb="FFFF0000"/>
    <pageSetUpPr fitToPage="1"/>
  </sheetPr>
  <dimension ref="A1:O22"/>
  <sheetViews>
    <sheetView view="pageBreakPreview" zoomScaleNormal="100" zoomScaleSheetLayoutView="100" workbookViewId="0">
      <selection activeCell="I10" sqref="I10"/>
    </sheetView>
  </sheetViews>
  <sheetFormatPr defaultRowHeight="15.75" x14ac:dyDescent="0.25"/>
  <cols>
    <col min="1" max="1" width="9.140625" style="21"/>
    <col min="2" max="2" width="43" style="21" customWidth="1"/>
    <col min="3" max="3" width="13.140625" style="21" customWidth="1"/>
    <col min="4" max="4" width="14" style="21" customWidth="1"/>
    <col min="5" max="14" width="13.140625" style="21" customWidth="1"/>
    <col min="15" max="15" width="16.7109375" style="21" hidden="1" customWidth="1"/>
    <col min="16" max="16384" width="9.140625" style="21"/>
  </cols>
  <sheetData>
    <row r="1" spans="1:15" x14ac:dyDescent="0.25">
      <c r="B1" s="21" t="s">
        <v>19</v>
      </c>
    </row>
    <row r="3" spans="1:15" x14ac:dyDescent="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6" spans="1:15" x14ac:dyDescent="0.25">
      <c r="A6" s="51" t="s">
        <v>20</v>
      </c>
      <c r="B6" s="51" t="s">
        <v>21</v>
      </c>
      <c r="C6" s="51" t="s">
        <v>17</v>
      </c>
      <c r="D6" s="51"/>
      <c r="E6" s="51"/>
      <c r="F6" s="51"/>
      <c r="G6" s="51"/>
      <c r="H6" s="51"/>
      <c r="I6" s="51" t="s">
        <v>18</v>
      </c>
      <c r="J6" s="51"/>
      <c r="K6" s="51"/>
      <c r="L6" s="51"/>
      <c r="M6" s="51"/>
      <c r="N6" s="51"/>
    </row>
    <row r="7" spans="1:15" x14ac:dyDescent="0.25">
      <c r="A7" s="51"/>
      <c r="B7" s="51"/>
      <c r="C7" s="52" t="s">
        <v>22</v>
      </c>
      <c r="D7" s="53"/>
      <c r="E7" s="53"/>
      <c r="F7" s="54"/>
      <c r="G7" s="55" t="s">
        <v>23</v>
      </c>
      <c r="H7" s="57" t="s">
        <v>24</v>
      </c>
      <c r="I7" s="52" t="s">
        <v>22</v>
      </c>
      <c r="J7" s="53"/>
      <c r="K7" s="53"/>
      <c r="L7" s="54"/>
      <c r="M7" s="55" t="s">
        <v>23</v>
      </c>
      <c r="N7" s="57" t="s">
        <v>24</v>
      </c>
    </row>
    <row r="8" spans="1:15" x14ac:dyDescent="0.25">
      <c r="A8" s="51"/>
      <c r="B8" s="51"/>
      <c r="C8" s="55" t="s">
        <v>1</v>
      </c>
      <c r="D8" s="52" t="s">
        <v>10</v>
      </c>
      <c r="E8" s="53"/>
      <c r="F8" s="54"/>
      <c r="G8" s="56"/>
      <c r="H8" s="58"/>
      <c r="I8" s="55" t="s">
        <v>1</v>
      </c>
      <c r="J8" s="52" t="s">
        <v>10</v>
      </c>
      <c r="K8" s="53"/>
      <c r="L8" s="54"/>
      <c r="M8" s="56"/>
      <c r="N8" s="58"/>
    </row>
    <row r="9" spans="1:15" x14ac:dyDescent="0.25">
      <c r="A9" s="51"/>
      <c r="B9" s="51"/>
      <c r="C9" s="56"/>
      <c r="D9" s="22" t="s">
        <v>2</v>
      </c>
      <c r="E9" s="22" t="s">
        <v>3</v>
      </c>
      <c r="F9" s="22" t="s">
        <v>4</v>
      </c>
      <c r="G9" s="22" t="s">
        <v>25</v>
      </c>
      <c r="H9" s="22" t="s">
        <v>26</v>
      </c>
      <c r="I9" s="56"/>
      <c r="J9" s="22" t="s">
        <v>2</v>
      </c>
      <c r="K9" s="22" t="s">
        <v>3</v>
      </c>
      <c r="L9" s="22" t="s">
        <v>4</v>
      </c>
      <c r="M9" s="22" t="s">
        <v>25</v>
      </c>
      <c r="N9" s="22" t="s">
        <v>26</v>
      </c>
    </row>
    <row r="10" spans="1:15" ht="31.5" x14ac:dyDescent="0.25">
      <c r="A10" s="23" t="s">
        <v>27</v>
      </c>
      <c r="B10" s="24" t="s">
        <v>28</v>
      </c>
      <c r="C10" s="25">
        <v>65780</v>
      </c>
      <c r="D10" s="26" t="s">
        <v>29</v>
      </c>
      <c r="E10" s="26" t="s">
        <v>29</v>
      </c>
      <c r="F10" s="26" t="s">
        <v>29</v>
      </c>
      <c r="G10" s="26" t="s">
        <v>29</v>
      </c>
      <c r="H10" s="26" t="s">
        <v>29</v>
      </c>
      <c r="I10" s="25">
        <v>71741</v>
      </c>
      <c r="J10" s="26" t="s">
        <v>29</v>
      </c>
      <c r="K10" s="26" t="s">
        <v>29</v>
      </c>
      <c r="L10" s="26" t="s">
        <v>29</v>
      </c>
      <c r="M10" s="26" t="s">
        <v>29</v>
      </c>
      <c r="N10" s="26" t="s">
        <v>29</v>
      </c>
      <c r="O10" s="21" t="s">
        <v>38</v>
      </c>
    </row>
    <row r="11" spans="1:15" ht="31.5" x14ac:dyDescent="0.25">
      <c r="A11" s="23" t="s">
        <v>30</v>
      </c>
      <c r="B11" s="24" t="s">
        <v>31</v>
      </c>
      <c r="C11" s="25">
        <v>7810</v>
      </c>
      <c r="D11" s="25">
        <v>2810</v>
      </c>
      <c r="E11" s="25">
        <v>3370</v>
      </c>
      <c r="F11" s="25">
        <v>1630</v>
      </c>
      <c r="G11" s="27">
        <v>3.5998309859154931</v>
      </c>
      <c r="H11" s="25">
        <v>28114.68</v>
      </c>
      <c r="I11" s="28">
        <v>9255</v>
      </c>
      <c r="J11" s="35">
        <v>3330</v>
      </c>
      <c r="K11" s="35">
        <v>3990</v>
      </c>
      <c r="L11" s="35">
        <v>1935</v>
      </c>
      <c r="M11" s="27">
        <v>3.4960367347379795</v>
      </c>
      <c r="N11" s="25">
        <v>32355.81998</v>
      </c>
      <c r="O11" s="21">
        <v>32355819.98</v>
      </c>
    </row>
    <row r="12" spans="1:15" ht="31.5" customHeight="1" x14ac:dyDescent="0.25">
      <c r="A12" s="23"/>
      <c r="B12" s="29" t="s">
        <v>32</v>
      </c>
      <c r="C12" s="30" t="s">
        <v>33</v>
      </c>
      <c r="D12" s="26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31">
        <v>0.12900572894160942</v>
      </c>
      <c r="J12" s="26" t="s">
        <v>29</v>
      </c>
      <c r="K12" s="26" t="s">
        <v>29</v>
      </c>
      <c r="L12" s="26" t="s">
        <v>29</v>
      </c>
      <c r="M12" s="26" t="s">
        <v>29</v>
      </c>
      <c r="N12" s="26" t="s">
        <v>29</v>
      </c>
    </row>
    <row r="15" spans="1:15" ht="39.75" customHeight="1" x14ac:dyDescent="0.25">
      <c r="B15" s="49" t="s">
        <v>34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21" spans="3:6" x14ac:dyDescent="0.25">
      <c r="D21" s="32"/>
      <c r="E21" s="32"/>
      <c r="F21" s="32"/>
    </row>
    <row r="22" spans="3:6" x14ac:dyDescent="0.25">
      <c r="C22" s="33"/>
      <c r="D22" s="34"/>
      <c r="E22" s="34"/>
      <c r="F22" s="34"/>
    </row>
  </sheetData>
  <mergeCells count="16">
    <mergeCell ref="B15:N15"/>
    <mergeCell ref="A3:N3"/>
    <mergeCell ref="A6:A9"/>
    <mergeCell ref="B6:B9"/>
    <mergeCell ref="C6:H6"/>
    <mergeCell ref="I6:N6"/>
    <mergeCell ref="C7:F7"/>
    <mergeCell ref="G7:G8"/>
    <mergeCell ref="H7:H8"/>
    <mergeCell ref="I7:L7"/>
    <mergeCell ref="M7:M8"/>
    <mergeCell ref="N7:N8"/>
    <mergeCell ref="C8:C9"/>
    <mergeCell ref="D8:F8"/>
    <mergeCell ref="I8:I9"/>
    <mergeCell ref="J8:L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раб._2022</vt:lpstr>
      <vt:lpstr>на сайт_2021</vt:lpstr>
      <vt:lpstr>на сайт_2022</vt:lpstr>
      <vt:lpstr>'на сайт_2021'!Область_печати</vt:lpstr>
      <vt:lpstr>'на сайт_2022'!Область_печати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306-9</dc:creator>
  <cp:lastModifiedBy>Глухов Илья Евгеньевич</cp:lastModifiedBy>
  <dcterms:created xsi:type="dcterms:W3CDTF">2022-02-07T07:49:01Z</dcterms:created>
  <dcterms:modified xsi:type="dcterms:W3CDTF">2023-03-17T11:21:42Z</dcterms:modified>
</cp:coreProperties>
</file>